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3580" windowHeight="9210"/>
  </bookViews>
  <sheets>
    <sheet name="Bao cao" sheetId="1" r:id="rId1"/>
  </sheets>
  <definedNames>
    <definedName name="_xlnm._FilterDatabase" localSheetId="0" hidden="1">'Bao cao'!$A$7:$L$154</definedName>
    <definedName name="_xlnm.Print_Titles" localSheetId="0">'Bao cao'!$6:$7</definedName>
  </definedNames>
  <calcPr calcId="124519" fullCalcOnLoad="1"/>
</workbook>
</file>

<file path=xl/calcChain.xml><?xml version="1.0" encoding="utf-8"?>
<calcChain xmlns="http://schemas.openxmlformats.org/spreadsheetml/2006/main">
  <c r="H154" i="1"/>
  <c r="E154"/>
  <c r="E153"/>
  <c r="G153" s="1"/>
  <c r="F152"/>
  <c r="E152"/>
  <c r="E150"/>
  <c r="H150" s="1"/>
  <c r="G149"/>
  <c r="E149"/>
  <c r="E148"/>
  <c r="F148" s="1"/>
  <c r="F146"/>
  <c r="E146"/>
  <c r="E145"/>
  <c r="H145" s="1"/>
  <c r="G144"/>
  <c r="E144"/>
  <c r="E143"/>
  <c r="F143" s="1"/>
  <c r="H141"/>
  <c r="E141"/>
  <c r="E140"/>
  <c r="G140" s="1"/>
  <c r="F139"/>
  <c r="E139"/>
  <c r="E137"/>
  <c r="H137" s="1"/>
  <c r="G136"/>
  <c r="E136"/>
  <c r="E135"/>
  <c r="F135" s="1"/>
  <c r="H133"/>
  <c r="E133"/>
  <c r="E132"/>
  <c r="G132" s="1"/>
  <c r="F131"/>
  <c r="E131"/>
  <c r="E129"/>
  <c r="H129" s="1"/>
  <c r="G128"/>
  <c r="E128"/>
  <c r="E127"/>
  <c r="F127" s="1"/>
  <c r="F126"/>
  <c r="E126"/>
  <c r="E124"/>
  <c r="G124" s="1"/>
  <c r="F119"/>
  <c r="E119"/>
  <c r="F118"/>
  <c r="E118"/>
  <c r="G118" s="1"/>
  <c r="F117"/>
  <c r="E117"/>
  <c r="G117" s="1"/>
  <c r="E115"/>
  <c r="F115" s="1"/>
  <c r="E114"/>
  <c r="F114" s="1"/>
  <c r="G112"/>
  <c r="E112"/>
  <c r="F112" s="1"/>
  <c r="H111"/>
  <c r="G111"/>
  <c r="E111"/>
  <c r="F111" s="1"/>
  <c r="G109"/>
  <c r="F109"/>
  <c r="E109"/>
  <c r="H108"/>
  <c r="G108"/>
  <c r="F108"/>
  <c r="E108"/>
  <c r="F105"/>
  <c r="E105"/>
  <c r="G105" s="1"/>
  <c r="F104"/>
  <c r="E104"/>
  <c r="G104" s="1"/>
  <c r="E102"/>
  <c r="F102" s="1"/>
  <c r="E101"/>
  <c r="F101" s="1"/>
  <c r="G99"/>
  <c r="E99"/>
  <c r="F99" s="1"/>
  <c r="H98"/>
  <c r="G98"/>
  <c r="E98"/>
  <c r="F98" s="1"/>
  <c r="F94"/>
  <c r="E94"/>
  <c r="E93"/>
  <c r="F93" s="1"/>
  <c r="H92"/>
  <c r="E92"/>
  <c r="E91"/>
  <c r="H91" s="1"/>
  <c r="G90"/>
  <c r="E90"/>
  <c r="E89"/>
  <c r="F89" s="1"/>
  <c r="F87"/>
  <c r="E87"/>
  <c r="E86"/>
  <c r="H86" s="1"/>
  <c r="G85"/>
  <c r="E85"/>
  <c r="E84"/>
  <c r="F84" s="1"/>
  <c r="H82"/>
  <c r="E82"/>
  <c r="E81"/>
  <c r="G81" s="1"/>
  <c r="F80"/>
  <c r="E80"/>
  <c r="E78"/>
  <c r="H78" s="1"/>
  <c r="G77"/>
  <c r="E77"/>
  <c r="E76"/>
  <c r="F76" s="1"/>
  <c r="H74"/>
  <c r="E74"/>
  <c r="E73"/>
  <c r="G73" s="1"/>
  <c r="F72"/>
  <c r="E72"/>
  <c r="E70"/>
  <c r="G70" s="1"/>
  <c r="H69"/>
  <c r="E69"/>
  <c r="E67"/>
  <c r="G67" s="1"/>
  <c r="H65"/>
  <c r="E65"/>
  <c r="E64"/>
  <c r="G64" s="1"/>
  <c r="F63"/>
  <c r="E63"/>
  <c r="G60"/>
  <c r="E60"/>
  <c r="H60" s="1"/>
  <c r="E59"/>
  <c r="F59" s="1"/>
  <c r="G57"/>
  <c r="E57"/>
  <c r="E56"/>
  <c r="F56" s="1"/>
  <c r="E55"/>
  <c r="E54"/>
  <c r="H54" s="1"/>
  <c r="G53"/>
  <c r="E53"/>
  <c r="E52"/>
  <c r="F52" s="1"/>
  <c r="H49"/>
  <c r="E49"/>
  <c r="E48"/>
  <c r="G48" s="1"/>
  <c r="F47"/>
  <c r="E47"/>
  <c r="E44"/>
  <c r="F44" s="1"/>
  <c r="F43"/>
  <c r="E43"/>
  <c r="E41"/>
  <c r="H41" s="1"/>
  <c r="G40"/>
  <c r="E40"/>
  <c r="E38"/>
  <c r="H38" s="1"/>
  <c r="G37"/>
  <c r="E37"/>
  <c r="E35"/>
  <c r="F35" s="1"/>
  <c r="H34"/>
  <c r="G34"/>
  <c r="E34"/>
  <c r="G33"/>
  <c r="E33"/>
  <c r="H33" s="1"/>
  <c r="E31"/>
  <c r="G31" s="1"/>
  <c r="E29"/>
  <c r="E28"/>
  <c r="E27"/>
  <c r="F27" s="1"/>
  <c r="H23"/>
  <c r="E23"/>
  <c r="G23" s="1"/>
  <c r="F22"/>
  <c r="E22"/>
  <c r="E20"/>
  <c r="G20" s="1"/>
  <c r="H19"/>
  <c r="E19"/>
  <c r="G19" s="1"/>
  <c r="F17"/>
  <c r="E17"/>
  <c r="E15"/>
  <c r="F15" s="1"/>
  <c r="H13"/>
  <c r="G13"/>
  <c r="E13"/>
  <c r="G12"/>
  <c r="E12"/>
  <c r="H12" s="1"/>
  <c r="E10"/>
  <c r="F10" s="1"/>
  <c r="H114" l="1"/>
  <c r="H20"/>
  <c r="G27"/>
  <c r="G59"/>
  <c r="H70"/>
  <c r="G101"/>
  <c r="G102"/>
  <c r="H104"/>
  <c r="G114"/>
  <c r="G115"/>
  <c r="H117"/>
  <c r="H101"/>
</calcChain>
</file>

<file path=xl/sharedStrings.xml><?xml version="1.0" encoding="utf-8"?>
<sst xmlns="http://schemas.openxmlformats.org/spreadsheetml/2006/main" count="208" uniqueCount="154">
  <si>
    <t>UBND TỈNH HÀ NAM</t>
  </si>
  <si>
    <t>Biểu số 41/CK-NSNN</t>
  </si>
  <si>
    <t>TỶ LỆ PHẦN TRĂM (%) CÁC KHOẢN THU PHÂN CHIA GIỮA NGÂN SÁCH CÁC CẤP CHÍNH QUYỀN ĐỊA PHƯƠNG NĂM 2022</t>
  </si>
  <si>
    <t>(Dự toán trình Hội đồng nhân dân)</t>
  </si>
  <si>
    <t>TT</t>
  </si>
  <si>
    <t>Chỉ tiêu</t>
  </si>
  <si>
    <t>NSNN</t>
  </si>
  <si>
    <t>NSTW</t>
  </si>
  <si>
    <t>NSĐP</t>
  </si>
  <si>
    <t>Trong đó:</t>
  </si>
  <si>
    <t>NS tỉnh</t>
  </si>
  <si>
    <t>NS huyện</t>
  </si>
  <si>
    <t>NS xã</t>
  </si>
  <si>
    <t xml:space="preserve">I </t>
  </si>
  <si>
    <t>NGUỒN THU PHÂN CHIA GIỮA NGÂN SÁCH TRUNG ƯƠNG VÀ NGÂN SÁCH ĐỊA PHƯƠNG</t>
  </si>
  <si>
    <t>Thuế giá trị gia tăng</t>
  </si>
  <si>
    <t>a</t>
  </si>
  <si>
    <t>Thuế giá trị gia tăng (không kể thuế GTGT thu từ hàng hóa nhập khẩu và hoạt động thăm dò, khai thác dầu, khí) thuộc tổ chức, doanh nghiệp nộp thuế;</t>
  </si>
  <si>
    <t>b</t>
  </si>
  <si>
    <t>Thuế giá trị gia tăng (không kể thuế GTGT thu từ hàng hóa nhập khẩu và hoạt động thăm dò, khai thác dầu, khí) thuộc cá nhân, hộ kinh doanh nộp thuế;</t>
  </si>
  <si>
    <t>Trên địa bàn xã, thị trấn</t>
  </si>
  <si>
    <t>Trên địa bàn phường</t>
  </si>
  <si>
    <t>Thuế thu nhập doanh nghiệp</t>
  </si>
  <si>
    <t>Thuế thu nhập doanh nghiệp (không kể thuế thu nhập doanh nghiệp từ hoạt động thăm dò, khai thác dầu, khí) thuộc tổ chức, doanh nghiệp nộp thuế kể cả doanh nghiệp hạch toán phụ thuộc;</t>
  </si>
  <si>
    <t>Thuế thu nhập cá nhân</t>
  </si>
  <si>
    <t>Thuế thu nhập cá nhân (không kể thuế thu nhập cá nhân từ hoạt động chuyển nhượng bất động sản; hoạt động sản xuất kinh doanh của cá nhân trên địa bàn xã, phường, thị trấn);</t>
  </si>
  <si>
    <t>Thuế thu nhập cá nhân thu từ hoạt động chuyển nhượng bất động sản và hoạt động sản xuất kinh doanh</t>
  </si>
  <si>
    <t>Thuế tiêu thụ đặc biệt</t>
  </si>
  <si>
    <t>Thuế tiêu thụ đặc biệt (không kể thuế tiêu thụ đặc biệt thu từ hàng hóa nhập khẩu) thuộc tổ chức, doanh nghiệp nộp thuế;</t>
  </si>
  <si>
    <t>Thuế tiêu thụ đặc biệt (không kể thuế tiêu thụ đặc biệt thu từ hàng hóa nhập khẩu) thuộc cá nhân, hộ kinh doanh nộp thuế;</t>
  </si>
  <si>
    <t>Thuế bảo vệ môi trường</t>
  </si>
  <si>
    <t>Thuế bảo vệ môi trường (không kế thuế bảo vệ môi trường thu từ hàng hóa nhập khẩu theo quy định của Luật NSNN)</t>
  </si>
  <si>
    <t>II</t>
  </si>
  <si>
    <t>NGUỒN THU NGÂN SÁCH ĐỊA PHƯƠNG</t>
  </si>
  <si>
    <t xml:space="preserve">Thuế tài nguyên (trừ từ hoạt động thăm dò, khai thác dầu, khí) </t>
  </si>
  <si>
    <t>Do Cục thuế quản lý thu</t>
  </si>
  <si>
    <t>Do Chi cục thuế quản lý thu</t>
  </si>
  <si>
    <t>Lệ phí trước bạ</t>
  </si>
  <si>
    <t xml:space="preserve">Lệ phí trước bạ phương tiện </t>
  </si>
  <si>
    <t>Lệ phí trước bạ nhà, đất</t>
  </si>
  <si>
    <t>c</t>
  </si>
  <si>
    <t>Lệ phí trước bạ tài sản khác thuộc cấp tỉnh quản lý (trừ LP trước bạ phương tiện và nhà, đất)</t>
  </si>
  <si>
    <t>Thuế sử dụng đất nông nghiệp</t>
  </si>
  <si>
    <t>Thuế sử dụng đất nông nghiệp do tổ chức, doanh nghiệp nộp thuế</t>
  </si>
  <si>
    <t>Thuế sử dụng đất nông nghiệp không kể thuế sử dụng đất nông nghiệp do tổ chức, doanh nghiệp nộp thuế</t>
  </si>
  <si>
    <t>Thuế sử dụng đất phi nông nghiệp</t>
  </si>
  <si>
    <t>Thuế sử dụng đất phi nông nghiệp do tổ chức, doanh nghiệp nộp thuế</t>
  </si>
  <si>
    <t xml:space="preserve">Thu tiền cấp quyền khai thác khoáng sản, cấp quyền khai thác tài nguyên nước </t>
  </si>
  <si>
    <t xml:space="preserve">Giấy phép do trung ương cấp </t>
  </si>
  <si>
    <t xml:space="preserve">Giấy phép do UBND tỉnh cấp </t>
  </si>
  <si>
    <t>Thu tiền thuê đất, thuê mặt nước thuộc thẩm quyền UBND tỉnh và UBND huyện cho thuê</t>
  </si>
  <si>
    <t>Đối với trường hợp nộp tiền thuê đất một lần</t>
  </si>
  <si>
    <t xml:space="preserve">Đối với trường hợp nộp tiền thuê đất hàng năm </t>
  </si>
  <si>
    <t>Thu tiền thuê đất, thuê mặt nước thuộc thẩm quyền UBND xã cho thuê (thầu, khoán)</t>
  </si>
  <si>
    <t>Phí</t>
  </si>
  <si>
    <t>7.1</t>
  </si>
  <si>
    <t>Phí do các cơ quan nhà nước quản lý thực hiện thu:</t>
  </si>
  <si>
    <t>Phí thu từ các hoạt động dịch vụ do các cơ quan nhà nước cấp tỉnh quản lý thực hiện thu</t>
  </si>
  <si>
    <t>Phí thu từ các hoạt động dịch vụ do các cơ quan nhà nước cấp huyện quản lý thực hiện thu</t>
  </si>
  <si>
    <t>Phí giao cho cấp xã tổ chức thu</t>
  </si>
  <si>
    <t>7.2</t>
  </si>
  <si>
    <t>Phí do cơ quan thuế quản lý thực hiện thu:</t>
  </si>
  <si>
    <t>Phí bảo vệ môi trường đối với nước thải, khí thải công nghiệp</t>
  </si>
  <si>
    <t>Phí bảo vệ môi trường đối với nước thải sinh hoạt do tổ chức, doanh nghiệp nộp</t>
  </si>
  <si>
    <t xml:space="preserve">Phí bảo vệ môi trường đối với khai thác khoáng sản </t>
  </si>
  <si>
    <t>Do tổ chức, doanh nghiệp nộp</t>
  </si>
  <si>
    <t>Do cá nhân, hộ kinh doanh nộp</t>
  </si>
  <si>
    <t>Lệ phí</t>
  </si>
  <si>
    <t>8.1</t>
  </si>
  <si>
    <t>Lệ phí do các cơ quan nhà nước quản lý thực hiện thu:</t>
  </si>
  <si>
    <t>Lệ phí do các cơ quan nhà nước cấp tỉnh quản lý thực hiện thu</t>
  </si>
  <si>
    <t>Lệ phí do các cơ quan nhà nước cấp huyện quản lý thực hiện thu</t>
  </si>
  <si>
    <t>Lệ phí giao cho cấp xã tổ chức thu</t>
  </si>
  <si>
    <t>8.2</t>
  </si>
  <si>
    <t>Lệ phí do cơ quan thuế quản lý thực hiện thu:</t>
  </si>
  <si>
    <t>Lệ phí môn bài do tổ chức doanh nghiệp nộp</t>
  </si>
  <si>
    <t>Lệ phí môn bài do cá nhân, hộ kinh doanh nộp thuế;</t>
  </si>
  <si>
    <t>Tiền cho thuê và bán nhà ở thuộc sở hữu Nhà nước</t>
  </si>
  <si>
    <t>Do cấp tỉnh quản lý</t>
  </si>
  <si>
    <t>Do cấp huyện quản lý</t>
  </si>
  <si>
    <t>Do cấp xã quản lý</t>
  </si>
  <si>
    <t xml:space="preserve">Thu từ bán tài sản nhà nước (không kể thu tiền sử dụng đất gắn với tài sản trên đất nếu có) </t>
  </si>
  <si>
    <t>Do các cơ quan, đơn vị, tổ chức cấp tỉnh quản lý</t>
  </si>
  <si>
    <t>Do các cơ quan, đơn vị, tổ chức cấp huyện quản lý</t>
  </si>
  <si>
    <t>Thu từ xử lý tài sản được xác lập quyền sở hữu của Nhà nước (phần nộp NS)</t>
  </si>
  <si>
    <t>Do các cơ quan, đơn vị, tổ chức cấp tỉnh xử lý</t>
  </si>
  <si>
    <t>Do các cơ quan, đơn vị, tổ chức cấp huyện xử lý</t>
  </si>
  <si>
    <t>Do cấp xã xử lý</t>
  </si>
  <si>
    <t>Thu từ xử phạt vi phạm hành chính, phạt, tịch thu khác</t>
  </si>
  <si>
    <t xml:space="preserve">Do các cơ quan nhà nước cấp tỉnh quyết định thực hiện </t>
  </si>
  <si>
    <t>Do các cơ quan nhà nước cấp huyện quyết định thực hiện</t>
  </si>
  <si>
    <t>Do các cơ quan nhà nước cấp xã quyết định thực hiện</t>
  </si>
  <si>
    <t>Các khoản thu hồi vốn của ngân sách địa phương đầu tư tại các tổ chức kinh tế; thu cổ tức, lợi nhuận được chia tại công ty cổ phần, công ty trách nhiệm hữu hạn hai thành viên trở lên có vốn góp của Nhà nước do Ủy ban nhân dân cấp tỉnh đại diện chủ sở hữu; thu phần lợi nhuận sau thuế còn lại sau khi trích lập các quỹ của doanh nghiệp nhà nước do Ủy ban nhân dân cấp tỉnh đại diện chủ sở hữu</t>
  </si>
  <si>
    <t>Thu hỗ trợ khi nhà nước thu hồi đất theo quy định</t>
  </si>
  <si>
    <t>Thuộc cấp tỉnh quản lý</t>
  </si>
  <si>
    <t>Thuộc cấp huyện quản lý</t>
  </si>
  <si>
    <t xml:space="preserve">Thu từ hỗ trợ khi nhà nước thu hồi đất nộp ngân sách xã theo chế độ quy định </t>
  </si>
  <si>
    <t>Thu từ quỹ đất công ích và thu hoa lợi công sản khác</t>
  </si>
  <si>
    <t>Tiền bảo vệ, phát triển đất trồng lúa</t>
  </si>
  <si>
    <t>Thu từ hoạt động xổ số kiến thiết, kể cả hoạt động xổ số điện toán</t>
  </si>
  <si>
    <t>Tiền sử dụng đất</t>
  </si>
  <si>
    <t>18.1</t>
  </si>
  <si>
    <t>Thu tiền sử dụng đất khi giao đất</t>
  </si>
  <si>
    <t xml:space="preserve">Hộ gia đình, cá nhân được giao đất ở (trừ trường hợp đất thuộc tổ chức kinh tế bàn giao một phần diện tích đất thương phẩm cho UBND các huyện, thành phố để tổ chức bán đấu giá) </t>
  </si>
  <si>
    <t>Đất trên địa bàn xã, thị trấn</t>
  </si>
  <si>
    <t>Đất trên địa bàn phường</t>
  </si>
  <si>
    <t>Tổ chức kinh tế được giao đất để thực hiện dự án đầu tư xây dựng nhà ở để bán hoặc để bán kết hợp cho thuê; xây dựng công trình hỗn hợp cao tầng, trong đó có diện tích nhà ở để bán hoặc để bán kết hợp cho thuê (kể cả trường hợp tổ chức kinh tế bàn giao một phần diện tích đất thương phẩm cho UBND các huyện, thành phố để tổ chức bán đấu giá):</t>
  </si>
  <si>
    <t xml:space="preserve">Tổ chức kinh tế được giao đất thực hiện dự án đầu tư hạ tầng nghĩa trang, nghĩa địa để chuyển nhượng quyền sử dụng đất gắn với hạ tầng (sau đây gọi tắt là đất nghĩa trang, nghĩa địa) </t>
  </si>
  <si>
    <t>18.2</t>
  </si>
  <si>
    <t>Thu tiền sử dụng đất khi chuyển mục đích sử dụng đất: Đất nông nghiệp, đất phi nông nghiệp (không phải là đất ở) có nguồn gốc được giao không thu tiền sử dụng đất hoặc có thu tiền sử dụng đất chuyển sang đất ở hoặc đất nghĩa trang, nghĩa địa</t>
  </si>
  <si>
    <t xml:space="preserve">Hộ gia đình được cơ quan nhà nước có thẩm quyền cho phép chuyển sang sử dụng làm đất ở: </t>
  </si>
  <si>
    <t>Tổ chức kinh tế được cơ quan nhà nước có thẩm quyền cho phép chuyển sang sử dụng làm đất ở</t>
  </si>
  <si>
    <t>Tổ chức kinh tế được cơ quan nhà nước có thẩm quyền cho phép chuyển sang sử dụng làm đất nghĩa trang, nghĩa địa</t>
  </si>
  <si>
    <t>18.3</t>
  </si>
  <si>
    <t>Hộ gia đình, cá nhân đang sử dụng đất làm nhà ở, đất phi nông nghiệp được Nhà nước công nhận có thời hạn lâu dài trước ngày 01 tháng 7 năm 2014 khi được cấp Giấy chứng nhận quyền sử dụng đất, quyền sở hữu nhà ở và tài sản khác gắn liền với đất (sau đây gọi tắt là Giấy chứng nhận)</t>
  </si>
  <si>
    <t>18.4</t>
  </si>
  <si>
    <t>Khoản thu tiền sử dụng đất tương đương giá trị quỹ đất 20% theo quy định tại Nghị định số 100/2015/NĐ-CP ngày 20/10/2015 và Nghị định số 49/2021/NĐ-CP ngày 01/4/2021 của Chính phủ bổ sung vào ngân sách địa phương dành để đầu tư xây dựng nhà ở xã hội,</t>
  </si>
  <si>
    <t>18.5</t>
  </si>
  <si>
    <t>Cơ chế đặc thù thu tiền sử dụng đất: Trường hợp địa phương phải thực hiện các công trình, dự án trọng điểm, mang tính chất liên kết vùng, lan toả, tạo động lực thúc đẩy phát triển kinh tế - xã hội, địa phương xác định quỹ đất đầu giá báo cáo và trình Hội đồng nhân dân tỉnh có cơ chế đặc thù riêng để tạo nguồn vốn đầu tư các công trình, dự án tạo động lực thúc đẩy phát triển kinh tế - xã hội của địa phương</t>
  </si>
  <si>
    <t>Tiền chậm nộp</t>
  </si>
  <si>
    <t>Đối với khoản thu tiền chậm nộp được hạch toán riêng theo từng tiểu mục:</t>
  </si>
  <si>
    <t>Tiền chậm nộp phát sinh theo khoản thu, trừ tiền chậm nộp thuế giá trị gia tăng từ hàng hóa sản xuất kinh doanh trong nước khác còn lại (tiểu mục 4931) và tiền chậm nộp thuế tiêu thụ đặc biệt hàng hóa sản xuất kinh doanh trong nước khác còn lại (tiểu mục 4934) thu từ cá nhân, hộ kinh doanh thuộc khu vực công thương nghiệp và dịch vụ ngoài quốc doanh điều tiết cho ngân sách cấp huyện (thành phố) 100%</t>
  </si>
  <si>
    <t>Phân chia theo tỷ lệ (%) phân chia các khoản thu tương ứng với khoản thu phát sinh tiền chậm nộp</t>
  </si>
  <si>
    <t xml:space="preserve">Tiền chậm nộp thuế giá trị gia tăng từ hàng hóa sản xuất kinh doanh trong nước khác còn lại (tiểu mục 4931) và tiền chậm nộp thuế tiêu thụ đặc biệt hàng hóa sản xuất kinh doanh trong nước khác còn lại (tiểu mục 4934) thu từ cá nhân, hộ kinh doanh thuộc khu vực công thương nghiệp và dịch vụ ngoài quốc doanh </t>
  </si>
  <si>
    <r>
      <t xml:space="preserve">Đối với khoản thu tiền chậm nộp không được hạch toán riêng </t>
    </r>
    <r>
      <rPr>
        <i/>
        <sz val="12"/>
        <color indexed="8"/>
        <rFont val="Times New Roman"/>
        <family val="1"/>
      </rPr>
      <t>(chưa có tiểu mục để hạch toán riêng tiền chậm nộp)</t>
    </r>
    <r>
      <rPr>
        <sz val="12"/>
        <color indexed="8"/>
        <rFont val="Times New Roman"/>
        <family val="1"/>
      </rPr>
      <t>.</t>
    </r>
  </si>
  <si>
    <t>Số thu tiền chậm nộp từ khoản thu do đơn vị cấp Trung ương quản lý nhưng địa phương được hưởng</t>
  </si>
  <si>
    <t>Số thu tiền chậm nộp từ khoản thu gắn với chính quyền cấp tỉnh quản lý</t>
  </si>
  <si>
    <t>Số thu tiền chậm nộp từ khoản thu gắn với chính quyền cấp huyện quản lý</t>
  </si>
  <si>
    <t>Số thu tiền chậm nộp từ khoản thu gắn với chính quyền cấp xã quản lý</t>
  </si>
  <si>
    <t>Huy động đóng góp từ các cơ quan, tổ chức, cá nhân theo quy định của pháp luật</t>
  </si>
  <si>
    <t>Huy động, đóng góp cho ngân sách tỉnh</t>
  </si>
  <si>
    <t>Huy động, đóng góp cho ngân sách huyện</t>
  </si>
  <si>
    <t>Huy động, đóng góp cho ngân sách xã</t>
  </si>
  <si>
    <t>Viện trợ không hoàn lại của các tổ chức quốc tế, các tổ chức khác, các cá nhân ở nước ngoài trực tiếp cho địa phương</t>
  </si>
  <si>
    <t>Viện trợ cho ngân sách tỉnh</t>
  </si>
  <si>
    <t>Viện trợ cho ngân sách huyện</t>
  </si>
  <si>
    <t>Viện trợ cho ngân sách xã</t>
  </si>
  <si>
    <t>Thu kết dư</t>
  </si>
  <si>
    <t>Thu kết dư cho ngân sách tỉnh</t>
  </si>
  <si>
    <t>Thu kết dư cho ngân sách huyện</t>
  </si>
  <si>
    <t>Thu kết dư cho ngân sách xã</t>
  </si>
  <si>
    <t>Thu chuyển nguồn</t>
  </si>
  <si>
    <t>Thu chuyển nguồn cho ngân sách tỉnh</t>
  </si>
  <si>
    <t>Thu chuyển nguồn cho ngân sách huyện</t>
  </si>
  <si>
    <t>Thu chuyển nguồn cho ngân sách xã</t>
  </si>
  <si>
    <t>Thu từ quỹ dữ trữ tài chính địa phương</t>
  </si>
  <si>
    <t>Các khoản thu khác</t>
  </si>
  <si>
    <t>Các khoản thu khác nộp NS cấp tỉnh</t>
  </si>
  <si>
    <t>Các khoản thu khác nộp NS cấp huyện</t>
  </si>
  <si>
    <t>Các khoản thu khác của NS cấp xã</t>
  </si>
  <si>
    <t>Thu bổ sung cân đối, bổ sung có mục tiêu từ ngân sách cấp trên</t>
  </si>
  <si>
    <t>Từ ngân sách trung ương</t>
  </si>
  <si>
    <t>Từ ngân sách tỉnh</t>
  </si>
  <si>
    <t>Từ ngân sách huyện</t>
  </si>
</sst>
</file>

<file path=xl/styles.xml><?xml version="1.0" encoding="utf-8"?>
<styleSheet xmlns="http://schemas.openxmlformats.org/spreadsheetml/2006/main">
  <numFmts count="2">
    <numFmt numFmtId="43" formatCode="_-* #,##0.00\ _₫_-;\-* #,##0.00\ _₫_-;_-* &quot;-&quot;??\ _₫_-;_-@_-"/>
    <numFmt numFmtId="164" formatCode="_(* #,##0.00_);_(* \(#,##0.00\);_(* &quot;-&quot;??_);_(@_)"/>
  </numFmts>
  <fonts count="22">
    <font>
      <sz val="12"/>
      <color theme="1"/>
      <name val="Times New Roman"/>
      <family val="2"/>
      <charset val="163"/>
    </font>
    <font>
      <b/>
      <sz val="10"/>
      <name val="Times New Roman"/>
      <family val="1"/>
    </font>
    <font>
      <sz val="12"/>
      <name val="Times New Roman"/>
      <family val="2"/>
      <charset val="163"/>
    </font>
    <font>
      <b/>
      <sz val="12"/>
      <name val="Times New Roman"/>
      <family val="1"/>
    </font>
    <font>
      <i/>
      <sz val="12"/>
      <name val="Times New Roman"/>
      <family val="1"/>
    </font>
    <font>
      <i/>
      <sz val="10"/>
      <name val="Times New Roman"/>
      <family val="1"/>
    </font>
    <font>
      <sz val="12"/>
      <name val="Times New Roman"/>
      <family val="1"/>
    </font>
    <font>
      <b/>
      <sz val="12"/>
      <color theme="1"/>
      <name val="Times New Roman"/>
      <family val="1"/>
    </font>
    <font>
      <b/>
      <sz val="12"/>
      <color rgb="FFFF0000"/>
      <name val="Times New Roman"/>
      <family val="1"/>
    </font>
    <font>
      <sz val="12"/>
      <color theme="1"/>
      <name val="Times New Roman"/>
      <family val="1"/>
    </font>
    <font>
      <sz val="12"/>
      <color rgb="FFFF0000"/>
      <name val="Times New Roman"/>
      <family val="1"/>
    </font>
    <font>
      <b/>
      <i/>
      <sz val="12"/>
      <name val="Times New Roman"/>
      <family val="1"/>
    </font>
    <font>
      <b/>
      <i/>
      <sz val="12"/>
      <color rgb="FFFF0000"/>
      <name val="Times New Roman"/>
      <family val="1"/>
    </font>
    <font>
      <b/>
      <i/>
      <sz val="12"/>
      <color theme="1"/>
      <name val="Times New Roman"/>
      <family val="1"/>
    </font>
    <font>
      <i/>
      <sz val="12"/>
      <color indexed="8"/>
      <name val="Times New Roman"/>
      <family val="1"/>
    </font>
    <font>
      <sz val="12"/>
      <color indexed="8"/>
      <name val="Times New Roman"/>
      <family val="1"/>
    </font>
    <font>
      <sz val="11"/>
      <color theme="1"/>
      <name val="Times New Roman"/>
      <family val="1"/>
    </font>
    <font>
      <sz val="12"/>
      <color theme="1"/>
      <name val="Calibri"/>
      <family val="2"/>
      <charset val="163"/>
      <scheme val="minor"/>
    </font>
    <font>
      <sz val="12"/>
      <color indexed="8"/>
      <name val="Times New Roman"/>
      <family val="2"/>
      <charset val="163"/>
    </font>
    <font>
      <sz val="12"/>
      <name val=".VnTime"/>
      <family val="2"/>
    </font>
    <font>
      <b/>
      <sz val="12"/>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7">
    <xf numFmtId="0" fontId="0" fillId="0" borderId="0"/>
    <xf numFmtId="43" fontId="17" fillId="0" borderId="0" applyFont="0" applyFill="0" applyBorder="0" applyAlignment="0" applyProtection="0"/>
    <xf numFmtId="43" fontId="18" fillId="0" borderId="0" applyFont="0" applyFill="0" applyBorder="0" applyAlignment="0" applyProtection="0"/>
    <xf numFmtId="0" fontId="20" fillId="0" borderId="5" applyNumberFormat="0" applyAlignment="0" applyProtection="0">
      <alignment horizontal="left" vertical="center"/>
    </xf>
    <xf numFmtId="0" fontId="20" fillId="0" borderId="6">
      <alignment horizontal="left" vertical="center"/>
    </xf>
    <xf numFmtId="0" fontId="21" fillId="0" borderId="0"/>
    <xf numFmtId="0" fontId="17" fillId="0" borderId="0"/>
  </cellStyleXfs>
  <cellXfs count="48">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wrapText="1"/>
    </xf>
    <xf numFmtId="0" fontId="4"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Fill="1" applyAlignment="1">
      <alignment horizontal="right" vertical="center"/>
    </xf>
    <xf numFmtId="0" fontId="7" fillId="0" borderId="1" xfId="0" applyFont="1" applyFill="1" applyBorder="1" applyAlignment="1">
      <alignment horizontal="center" vertical="center" wrapText="1"/>
    </xf>
    <xf numFmtId="0" fontId="3" fillId="0" borderId="0" xfId="0" applyFont="1" applyFill="1" applyAlignment="1">
      <alignment vertical="center"/>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9"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9" fontId="8"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9" fontId="6"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9" fontId="9" fillId="0" borderId="3" xfId="0" applyNumberFormat="1" applyFont="1" applyFill="1" applyBorder="1" applyAlignment="1">
      <alignment horizontal="center" vertical="center" wrapText="1"/>
    </xf>
    <xf numFmtId="0" fontId="10" fillId="0" borderId="0" xfId="0" applyFont="1" applyFill="1" applyAlignment="1">
      <alignment vertical="center"/>
    </xf>
    <xf numFmtId="9" fontId="10"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vertical="center" wrapText="1"/>
    </xf>
    <xf numFmtId="9" fontId="12"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9" fontId="13" fillId="0" borderId="3" xfId="0" applyNumberFormat="1" applyFont="1" applyFill="1" applyBorder="1" applyAlignment="1">
      <alignment horizontal="center" vertical="center" wrapText="1"/>
    </xf>
    <xf numFmtId="0" fontId="9" fillId="0" borderId="3" xfId="0" quotePrefix="1" applyFont="1" applyFill="1" applyBorder="1" applyAlignment="1">
      <alignment vertical="center" wrapText="1"/>
    </xf>
    <xf numFmtId="0" fontId="9" fillId="0" borderId="3" xfId="0" quotePrefix="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9" fontId="8" fillId="2" borderId="3" xfId="0" applyNumberFormat="1"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1" fillId="0" borderId="3" xfId="0" applyFont="1" applyFill="1" applyBorder="1" applyAlignment="1">
      <alignment vertical="center" wrapText="1"/>
    </xf>
    <xf numFmtId="9" fontId="9" fillId="0" borderId="3" xfId="0" applyNumberFormat="1" applyFont="1" applyFill="1" applyBorder="1" applyAlignment="1">
      <alignment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vertical="center" wrapText="1"/>
    </xf>
    <xf numFmtId="9" fontId="16" fillId="0" borderId="4" xfId="0" applyNumberFormat="1" applyFont="1" applyFill="1" applyBorder="1" applyAlignment="1">
      <alignment horizontal="center" vertical="center" wrapText="1"/>
    </xf>
    <xf numFmtId="0" fontId="4" fillId="0" borderId="0" xfId="0" applyFont="1" applyFill="1" applyAlignment="1">
      <alignment horizontal="center" vertical="center"/>
    </xf>
  </cellXfs>
  <cellStyles count="7">
    <cellStyle name="Comma 2" xfId="1"/>
    <cellStyle name="Comma 5" xfId="2"/>
    <cellStyle name="Header1" xfId="3"/>
    <cellStyle name="Header2" xfId="4"/>
    <cellStyle name="Normal" xfId="0" builtinId="0"/>
    <cellStyle name="Normal 11 3" xfId="5"/>
    <cellStyle name="Normal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H155"/>
  <sheetViews>
    <sheetView tabSelected="1" zoomScale="120" workbookViewId="0">
      <pane xSplit="2" ySplit="7" topLeftCell="C8" activePane="bottomRight" state="frozen"/>
      <selection pane="topRight" activeCell="C1" sqref="C1"/>
      <selection pane="bottomLeft" activeCell="A7" sqref="A7"/>
      <selection pane="bottomRight" activeCell="B13" sqref="B13"/>
    </sheetView>
  </sheetViews>
  <sheetFormatPr defaultRowHeight="15.75"/>
  <cols>
    <col min="1" max="1" width="5.375" style="3" customWidth="1"/>
    <col min="2" max="2" width="79.375" style="3" customWidth="1"/>
    <col min="3" max="8" width="6.75" style="3" customWidth="1"/>
    <col min="9" max="16384" width="9" style="3"/>
  </cols>
  <sheetData>
    <row r="1" spans="1:8">
      <c r="A1" s="1" t="s">
        <v>0</v>
      </c>
      <c r="B1" s="1"/>
      <c r="C1" s="1"/>
      <c r="D1" s="1"/>
      <c r="E1" s="1"/>
      <c r="F1" s="2" t="s">
        <v>1</v>
      </c>
      <c r="G1" s="2"/>
      <c r="H1" s="2"/>
    </row>
    <row r="2" spans="1:8">
      <c r="A2" s="4" t="s">
        <v>2</v>
      </c>
      <c r="B2" s="4"/>
      <c r="C2" s="4"/>
      <c r="D2" s="4"/>
      <c r="E2" s="4"/>
      <c r="F2" s="4"/>
      <c r="G2" s="4"/>
      <c r="H2" s="4"/>
    </row>
    <row r="3" spans="1:8">
      <c r="A3" s="5" t="s">
        <v>3</v>
      </c>
      <c r="B3" s="5"/>
      <c r="C3" s="5"/>
      <c r="D3" s="5"/>
      <c r="E3" s="5"/>
      <c r="F3" s="5"/>
      <c r="G3" s="5"/>
      <c r="H3" s="5"/>
    </row>
    <row r="4" spans="1:8">
      <c r="A4" s="47"/>
      <c r="B4" s="47"/>
      <c r="C4" s="47"/>
      <c r="D4" s="47"/>
      <c r="E4" s="47"/>
      <c r="F4" s="47"/>
      <c r="G4" s="47"/>
      <c r="H4" s="47"/>
    </row>
    <row r="5" spans="1:8">
      <c r="A5" s="6"/>
      <c r="B5" s="7"/>
      <c r="C5" s="8"/>
      <c r="D5" s="8"/>
      <c r="E5" s="8"/>
      <c r="F5" s="9"/>
    </row>
    <row r="6" spans="1:8" s="12" customFormat="1" ht="15.75" customHeight="1">
      <c r="A6" s="10" t="s">
        <v>4</v>
      </c>
      <c r="B6" s="10" t="s">
        <v>5</v>
      </c>
      <c r="C6" s="11" t="s">
        <v>6</v>
      </c>
      <c r="D6" s="11" t="s">
        <v>7</v>
      </c>
      <c r="E6" s="11" t="s">
        <v>8</v>
      </c>
      <c r="F6" s="11" t="s">
        <v>9</v>
      </c>
      <c r="G6" s="11"/>
      <c r="H6" s="11"/>
    </row>
    <row r="7" spans="1:8" s="14" customFormat="1" ht="40.5" customHeight="1">
      <c r="A7" s="10"/>
      <c r="B7" s="10"/>
      <c r="C7" s="11"/>
      <c r="D7" s="11"/>
      <c r="E7" s="11"/>
      <c r="F7" s="13" t="s">
        <v>10</v>
      </c>
      <c r="G7" s="13" t="s">
        <v>11</v>
      </c>
      <c r="H7" s="13" t="s">
        <v>12</v>
      </c>
    </row>
    <row r="8" spans="1:8" s="7" customFormat="1" ht="33.75" customHeight="1">
      <c r="A8" s="15" t="s">
        <v>13</v>
      </c>
      <c r="B8" s="16" t="s">
        <v>14</v>
      </c>
      <c r="C8" s="17"/>
      <c r="D8" s="17"/>
      <c r="E8" s="17"/>
      <c r="F8" s="17"/>
      <c r="G8" s="17"/>
      <c r="H8" s="17"/>
    </row>
    <row r="9" spans="1:8" s="7" customFormat="1">
      <c r="A9" s="18">
        <v>1</v>
      </c>
      <c r="B9" s="19" t="s">
        <v>15</v>
      </c>
      <c r="C9" s="20"/>
      <c r="D9" s="20"/>
      <c r="E9" s="20"/>
      <c r="F9" s="20"/>
      <c r="G9" s="20"/>
      <c r="H9" s="20"/>
    </row>
    <row r="10" spans="1:8" s="14" customFormat="1" ht="31.5">
      <c r="A10" s="21" t="s">
        <v>16</v>
      </c>
      <c r="B10" s="22" t="s">
        <v>17</v>
      </c>
      <c r="C10" s="23">
        <v>1</v>
      </c>
      <c r="D10" s="23">
        <v>0.09</v>
      </c>
      <c r="E10" s="23">
        <f>+C10-D10</f>
        <v>0.91</v>
      </c>
      <c r="F10" s="23">
        <f>100%*E10</f>
        <v>0.91</v>
      </c>
      <c r="G10" s="23"/>
      <c r="H10" s="23"/>
    </row>
    <row r="11" spans="1:8" s="7" customFormat="1" ht="31.5">
      <c r="A11" s="21" t="s">
        <v>18</v>
      </c>
      <c r="B11" s="22" t="s">
        <v>19</v>
      </c>
      <c r="C11" s="23"/>
      <c r="D11" s="23"/>
      <c r="E11" s="23"/>
      <c r="F11" s="23"/>
      <c r="G11" s="23"/>
      <c r="H11" s="23"/>
    </row>
    <row r="12" spans="1:8" s="14" customFormat="1">
      <c r="A12" s="21"/>
      <c r="B12" s="22" t="s">
        <v>20</v>
      </c>
      <c r="C12" s="23">
        <v>1</v>
      </c>
      <c r="D12" s="23">
        <v>0.09</v>
      </c>
      <c r="E12" s="23">
        <f t="shared" ref="E12:E23" si="0">+C12-D12</f>
        <v>0.91</v>
      </c>
      <c r="F12" s="23"/>
      <c r="G12" s="23">
        <f>30%*E12</f>
        <v>0.27300000000000002</v>
      </c>
      <c r="H12" s="23">
        <f>70%*E12</f>
        <v>0.63700000000000001</v>
      </c>
    </row>
    <row r="13" spans="1:8" s="7" customFormat="1">
      <c r="A13" s="21"/>
      <c r="B13" s="22" t="s">
        <v>21</v>
      </c>
      <c r="C13" s="23">
        <v>1</v>
      </c>
      <c r="D13" s="23">
        <v>0.09</v>
      </c>
      <c r="E13" s="23">
        <f t="shared" si="0"/>
        <v>0.91</v>
      </c>
      <c r="F13" s="23"/>
      <c r="G13" s="23">
        <f>70%*E13</f>
        <v>0.63700000000000001</v>
      </c>
      <c r="H13" s="23">
        <f>30%*E13</f>
        <v>0.27300000000000002</v>
      </c>
    </row>
    <row r="14" spans="1:8" s="7" customFormat="1">
      <c r="A14" s="18">
        <v>2</v>
      </c>
      <c r="B14" s="19" t="s">
        <v>22</v>
      </c>
      <c r="C14" s="20"/>
      <c r="D14" s="20"/>
      <c r="E14" s="20"/>
      <c r="F14" s="20"/>
      <c r="G14" s="20"/>
      <c r="H14" s="20"/>
    </row>
    <row r="15" spans="1:8" s="14" customFormat="1" ht="31.5">
      <c r="A15" s="21"/>
      <c r="B15" s="22" t="s">
        <v>23</v>
      </c>
      <c r="C15" s="23">
        <v>1</v>
      </c>
      <c r="D15" s="23">
        <v>0.09</v>
      </c>
      <c r="E15" s="23">
        <f t="shared" si="0"/>
        <v>0.91</v>
      </c>
      <c r="F15" s="23">
        <f>100%*E15</f>
        <v>0.91</v>
      </c>
      <c r="G15" s="23"/>
      <c r="H15" s="23"/>
    </row>
    <row r="16" spans="1:8" s="7" customFormat="1">
      <c r="A16" s="18">
        <v>3</v>
      </c>
      <c r="B16" s="19" t="s">
        <v>24</v>
      </c>
      <c r="C16" s="20"/>
      <c r="D16" s="20"/>
      <c r="E16" s="20"/>
      <c r="F16" s="20"/>
      <c r="G16" s="20"/>
      <c r="H16" s="20"/>
    </row>
    <row r="17" spans="1:8" s="14" customFormat="1" ht="31.5">
      <c r="A17" s="21" t="s">
        <v>16</v>
      </c>
      <c r="B17" s="22" t="s">
        <v>25</v>
      </c>
      <c r="C17" s="23">
        <v>1</v>
      </c>
      <c r="D17" s="23">
        <v>0.09</v>
      </c>
      <c r="E17" s="23">
        <f t="shared" si="0"/>
        <v>0.91</v>
      </c>
      <c r="F17" s="23">
        <f>100%*E17</f>
        <v>0.91</v>
      </c>
      <c r="G17" s="23"/>
      <c r="H17" s="23"/>
    </row>
    <row r="18" spans="1:8" s="7" customFormat="1" ht="31.5">
      <c r="A18" s="21" t="s">
        <v>18</v>
      </c>
      <c r="B18" s="22" t="s">
        <v>26</v>
      </c>
      <c r="C18" s="23"/>
      <c r="D18" s="23"/>
      <c r="E18" s="23"/>
      <c r="F18" s="23"/>
      <c r="G18" s="23"/>
      <c r="H18" s="23"/>
    </row>
    <row r="19" spans="1:8" s="7" customFormat="1">
      <c r="A19" s="21"/>
      <c r="B19" s="22" t="s">
        <v>20</v>
      </c>
      <c r="C19" s="23">
        <v>1</v>
      </c>
      <c r="D19" s="23">
        <v>0.09</v>
      </c>
      <c r="E19" s="23">
        <f t="shared" si="0"/>
        <v>0.91</v>
      </c>
      <c r="F19" s="23"/>
      <c r="G19" s="23">
        <f>30%*E19</f>
        <v>0.27300000000000002</v>
      </c>
      <c r="H19" s="23">
        <f>70%*E19</f>
        <v>0.63700000000000001</v>
      </c>
    </row>
    <row r="20" spans="1:8" s="7" customFormat="1">
      <c r="A20" s="21"/>
      <c r="B20" s="22" t="s">
        <v>21</v>
      </c>
      <c r="C20" s="23">
        <v>1</v>
      </c>
      <c r="D20" s="23">
        <v>0.09</v>
      </c>
      <c r="E20" s="23">
        <f t="shared" si="0"/>
        <v>0.91</v>
      </c>
      <c r="F20" s="23"/>
      <c r="G20" s="23">
        <f>70%*E20</f>
        <v>0.63700000000000001</v>
      </c>
      <c r="H20" s="23">
        <f>30%*E20</f>
        <v>0.27300000000000002</v>
      </c>
    </row>
    <row r="21" spans="1:8" s="7" customFormat="1">
      <c r="A21" s="18">
        <v>4</v>
      </c>
      <c r="B21" s="19" t="s">
        <v>27</v>
      </c>
      <c r="C21" s="20"/>
      <c r="D21" s="20"/>
      <c r="E21" s="20"/>
      <c r="F21" s="20"/>
      <c r="G21" s="20"/>
      <c r="H21" s="20"/>
    </row>
    <row r="22" spans="1:8" s="7" customFormat="1" ht="31.5">
      <c r="A22" s="21" t="s">
        <v>16</v>
      </c>
      <c r="B22" s="22" t="s">
        <v>28</v>
      </c>
      <c r="C22" s="23">
        <v>1</v>
      </c>
      <c r="D22" s="23">
        <v>0.09</v>
      </c>
      <c r="E22" s="23">
        <f t="shared" si="0"/>
        <v>0.91</v>
      </c>
      <c r="F22" s="23">
        <f>100%*E22</f>
        <v>0.91</v>
      </c>
      <c r="G22" s="23"/>
      <c r="H22" s="23"/>
    </row>
    <row r="23" spans="1:8" s="7" customFormat="1" ht="31.5">
      <c r="A23" s="21" t="s">
        <v>18</v>
      </c>
      <c r="B23" s="22" t="s">
        <v>29</v>
      </c>
      <c r="C23" s="23">
        <v>1</v>
      </c>
      <c r="D23" s="23">
        <v>0.09</v>
      </c>
      <c r="E23" s="23">
        <f t="shared" si="0"/>
        <v>0.91</v>
      </c>
      <c r="F23" s="23"/>
      <c r="G23" s="23">
        <f>30%*E23</f>
        <v>0.27300000000000002</v>
      </c>
      <c r="H23" s="23">
        <f>70%*E23</f>
        <v>0.63700000000000001</v>
      </c>
    </row>
    <row r="24" spans="1:8" s="7" customFormat="1">
      <c r="A24" s="18">
        <v>5</v>
      </c>
      <c r="B24" s="19" t="s">
        <v>30</v>
      </c>
      <c r="C24" s="20"/>
      <c r="D24" s="20"/>
      <c r="E24" s="20"/>
      <c r="F24" s="20"/>
      <c r="G24" s="20"/>
      <c r="H24" s="20"/>
    </row>
    <row r="25" spans="1:8" s="7" customFormat="1" ht="31.5">
      <c r="A25" s="24"/>
      <c r="B25" s="25" t="s">
        <v>31</v>
      </c>
      <c r="C25" s="26"/>
      <c r="D25" s="26"/>
      <c r="E25" s="26"/>
      <c r="F25" s="26">
        <v>1</v>
      </c>
      <c r="G25" s="26"/>
      <c r="H25" s="26"/>
    </row>
    <row r="26" spans="1:8" s="27" customFormat="1">
      <c r="A26" s="18" t="s">
        <v>32</v>
      </c>
      <c r="B26" s="19" t="s">
        <v>33</v>
      </c>
      <c r="C26" s="20"/>
      <c r="D26" s="20"/>
      <c r="E26" s="20"/>
      <c r="F26" s="20"/>
      <c r="G26" s="20"/>
      <c r="H26" s="20"/>
    </row>
    <row r="27" spans="1:8" s="7" customFormat="1">
      <c r="A27" s="18">
        <v>1</v>
      </c>
      <c r="B27" s="19" t="s">
        <v>34</v>
      </c>
      <c r="C27" s="26">
        <v>1</v>
      </c>
      <c r="D27" s="26"/>
      <c r="E27" s="26">
        <f>+C27-D27</f>
        <v>1</v>
      </c>
      <c r="F27" s="26">
        <f>50%*E27</f>
        <v>0.5</v>
      </c>
      <c r="G27" s="26">
        <f>50%*E27</f>
        <v>0.5</v>
      </c>
      <c r="H27" s="20"/>
    </row>
    <row r="28" spans="1:8" s="7" customFormat="1">
      <c r="A28" s="24" t="s">
        <v>16</v>
      </c>
      <c r="B28" s="25" t="s">
        <v>35</v>
      </c>
      <c r="C28" s="26">
        <v>1</v>
      </c>
      <c r="D28" s="26"/>
      <c r="E28" s="26">
        <f t="shared" ref="E28:E91" si="1">+C28-D28</f>
        <v>1</v>
      </c>
      <c r="F28" s="26">
        <v>0.5</v>
      </c>
      <c r="G28" s="26">
        <v>0.5</v>
      </c>
      <c r="H28" s="26"/>
    </row>
    <row r="29" spans="1:8" s="7" customFormat="1">
      <c r="A29" s="24" t="s">
        <v>18</v>
      </c>
      <c r="B29" s="25" t="s">
        <v>36</v>
      </c>
      <c r="C29" s="26">
        <v>1</v>
      </c>
      <c r="D29" s="26"/>
      <c r="E29" s="26">
        <f t="shared" si="1"/>
        <v>1</v>
      </c>
      <c r="F29" s="26">
        <v>0.5</v>
      </c>
      <c r="G29" s="26">
        <v>0.5</v>
      </c>
      <c r="H29" s="26"/>
    </row>
    <row r="30" spans="1:8" s="7" customFormat="1">
      <c r="A30" s="18">
        <v>2</v>
      </c>
      <c r="B30" s="19" t="s">
        <v>37</v>
      </c>
      <c r="C30" s="20"/>
      <c r="D30" s="20"/>
      <c r="E30" s="20"/>
      <c r="F30" s="20"/>
      <c r="G30" s="20"/>
      <c r="H30" s="20"/>
    </row>
    <row r="31" spans="1:8" s="7" customFormat="1">
      <c r="A31" s="24" t="s">
        <v>16</v>
      </c>
      <c r="B31" s="25" t="s">
        <v>38</v>
      </c>
      <c r="C31" s="26">
        <v>1</v>
      </c>
      <c r="D31" s="26"/>
      <c r="E31" s="26">
        <f t="shared" si="1"/>
        <v>1</v>
      </c>
      <c r="F31" s="26"/>
      <c r="G31" s="26">
        <f>100%*E31</f>
        <v>1</v>
      </c>
      <c r="H31" s="26"/>
    </row>
    <row r="32" spans="1:8" s="7" customFormat="1">
      <c r="A32" s="24" t="s">
        <v>18</v>
      </c>
      <c r="B32" s="25" t="s">
        <v>39</v>
      </c>
      <c r="C32" s="26"/>
      <c r="D32" s="26"/>
      <c r="E32" s="26"/>
      <c r="F32" s="26"/>
      <c r="G32" s="26"/>
      <c r="H32" s="26"/>
    </row>
    <row r="33" spans="1:8" s="7" customFormat="1">
      <c r="A33" s="24"/>
      <c r="B33" s="25" t="s">
        <v>20</v>
      </c>
      <c r="C33" s="26">
        <v>1</v>
      </c>
      <c r="D33" s="26"/>
      <c r="E33" s="26">
        <f t="shared" si="1"/>
        <v>1</v>
      </c>
      <c r="F33" s="26"/>
      <c r="G33" s="26">
        <f>30%*E33</f>
        <v>0.3</v>
      </c>
      <c r="H33" s="26">
        <f>70%*E33</f>
        <v>0.7</v>
      </c>
    </row>
    <row r="34" spans="1:8" s="7" customFormat="1">
      <c r="A34" s="24"/>
      <c r="B34" s="25" t="s">
        <v>21</v>
      </c>
      <c r="C34" s="26">
        <v>1</v>
      </c>
      <c r="D34" s="26"/>
      <c r="E34" s="26">
        <f t="shared" si="1"/>
        <v>1</v>
      </c>
      <c r="F34" s="26"/>
      <c r="G34" s="26">
        <f>70%*E34</f>
        <v>0.7</v>
      </c>
      <c r="H34" s="26">
        <f>30%*E34</f>
        <v>0.3</v>
      </c>
    </row>
    <row r="35" spans="1:8" s="7" customFormat="1">
      <c r="A35" s="24" t="s">
        <v>40</v>
      </c>
      <c r="B35" s="25" t="s">
        <v>41</v>
      </c>
      <c r="C35" s="26">
        <v>1</v>
      </c>
      <c r="D35" s="26"/>
      <c r="E35" s="26">
        <f t="shared" si="1"/>
        <v>1</v>
      </c>
      <c r="F35" s="26">
        <f>100%*E35</f>
        <v>1</v>
      </c>
      <c r="G35" s="26"/>
      <c r="H35" s="26"/>
    </row>
    <row r="36" spans="1:8" s="7" customFormat="1">
      <c r="A36" s="18">
        <v>3</v>
      </c>
      <c r="B36" s="19" t="s">
        <v>42</v>
      </c>
      <c r="C36" s="28"/>
      <c r="D36" s="28"/>
      <c r="E36" s="28"/>
      <c r="F36" s="20"/>
      <c r="G36" s="20"/>
      <c r="H36" s="20"/>
    </row>
    <row r="37" spans="1:8" s="7" customFormat="1">
      <c r="A37" s="24" t="s">
        <v>16</v>
      </c>
      <c r="B37" s="25" t="s">
        <v>43</v>
      </c>
      <c r="C37" s="26">
        <v>1</v>
      </c>
      <c r="D37" s="26"/>
      <c r="E37" s="26">
        <f t="shared" si="1"/>
        <v>1</v>
      </c>
      <c r="F37" s="26"/>
      <c r="G37" s="26">
        <f>100%*E37</f>
        <v>1</v>
      </c>
      <c r="H37" s="26"/>
    </row>
    <row r="38" spans="1:8" s="7" customFormat="1" ht="31.5">
      <c r="A38" s="24" t="s">
        <v>18</v>
      </c>
      <c r="B38" s="25" t="s">
        <v>44</v>
      </c>
      <c r="C38" s="26">
        <v>1</v>
      </c>
      <c r="D38" s="26"/>
      <c r="E38" s="26">
        <f t="shared" si="1"/>
        <v>1</v>
      </c>
      <c r="F38" s="26"/>
      <c r="G38" s="26"/>
      <c r="H38" s="26">
        <f>100%*E38</f>
        <v>1</v>
      </c>
    </row>
    <row r="39" spans="1:8" s="7" customFormat="1">
      <c r="A39" s="18">
        <v>4</v>
      </c>
      <c r="B39" s="19" t="s">
        <v>45</v>
      </c>
      <c r="C39" s="28"/>
      <c r="D39" s="28"/>
      <c r="E39" s="28"/>
      <c r="F39" s="20"/>
      <c r="G39" s="20"/>
      <c r="H39" s="20"/>
    </row>
    <row r="40" spans="1:8" s="7" customFormat="1">
      <c r="A40" s="24" t="s">
        <v>16</v>
      </c>
      <c r="B40" s="25" t="s">
        <v>46</v>
      </c>
      <c r="C40" s="26">
        <v>1</v>
      </c>
      <c r="D40" s="26"/>
      <c r="E40" s="26">
        <f t="shared" si="1"/>
        <v>1</v>
      </c>
      <c r="F40" s="26"/>
      <c r="G40" s="26">
        <f>100%*E40</f>
        <v>1</v>
      </c>
      <c r="H40" s="26"/>
    </row>
    <row r="41" spans="1:8" s="7" customFormat="1" ht="31.5">
      <c r="A41" s="24" t="s">
        <v>18</v>
      </c>
      <c r="B41" s="25" t="s">
        <v>44</v>
      </c>
      <c r="C41" s="26">
        <v>1</v>
      </c>
      <c r="D41" s="26"/>
      <c r="E41" s="26">
        <f t="shared" si="1"/>
        <v>1</v>
      </c>
      <c r="F41" s="26"/>
      <c r="G41" s="26"/>
      <c r="H41" s="26">
        <f>100%*E41</f>
        <v>1</v>
      </c>
    </row>
    <row r="42" spans="1:8" s="7" customFormat="1">
      <c r="A42" s="18">
        <v>5</v>
      </c>
      <c r="B42" s="19" t="s">
        <v>47</v>
      </c>
      <c r="C42" s="20"/>
      <c r="D42" s="20"/>
      <c r="E42" s="20"/>
      <c r="F42" s="20"/>
      <c r="G42" s="20"/>
      <c r="H42" s="20"/>
    </row>
    <row r="43" spans="1:8" s="7" customFormat="1">
      <c r="A43" s="24"/>
      <c r="B43" s="25" t="s">
        <v>48</v>
      </c>
      <c r="C43" s="26">
        <v>1</v>
      </c>
      <c r="D43" s="26">
        <v>0.7</v>
      </c>
      <c r="E43" s="26">
        <f t="shared" si="1"/>
        <v>0.30000000000000004</v>
      </c>
      <c r="F43" s="26">
        <f>100%*E43</f>
        <v>0.30000000000000004</v>
      </c>
      <c r="G43" s="26"/>
      <c r="H43" s="26"/>
    </row>
    <row r="44" spans="1:8" s="7" customFormat="1">
      <c r="A44" s="24"/>
      <c r="B44" s="25" t="s">
        <v>49</v>
      </c>
      <c r="C44" s="26">
        <v>1</v>
      </c>
      <c r="D44" s="26"/>
      <c r="E44" s="26">
        <f t="shared" si="1"/>
        <v>1</v>
      </c>
      <c r="F44" s="26">
        <f>100%*E44</f>
        <v>1</v>
      </c>
      <c r="G44" s="26"/>
      <c r="H44" s="26"/>
    </row>
    <row r="45" spans="1:8" s="7" customFormat="1">
      <c r="A45" s="18">
        <v>6</v>
      </c>
      <c r="B45" s="19" t="s">
        <v>50</v>
      </c>
      <c r="C45" s="20"/>
      <c r="D45" s="20"/>
      <c r="E45" s="20"/>
      <c r="F45" s="20"/>
      <c r="G45" s="20"/>
      <c r="H45" s="20"/>
    </row>
    <row r="46" spans="1:8" s="7" customFormat="1">
      <c r="A46" s="21" t="s">
        <v>16</v>
      </c>
      <c r="B46" s="22" t="s">
        <v>50</v>
      </c>
      <c r="C46" s="23"/>
      <c r="D46" s="23"/>
      <c r="E46" s="23"/>
      <c r="F46" s="23"/>
      <c r="G46" s="23"/>
      <c r="H46" s="23"/>
    </row>
    <row r="47" spans="1:8" s="7" customFormat="1">
      <c r="A47" s="24"/>
      <c r="B47" s="25" t="s">
        <v>51</v>
      </c>
      <c r="C47" s="26">
        <v>1</v>
      </c>
      <c r="D47" s="26"/>
      <c r="E47" s="26">
        <f t="shared" si="1"/>
        <v>1</v>
      </c>
      <c r="F47" s="26">
        <f>100%*E47</f>
        <v>1</v>
      </c>
      <c r="G47" s="26"/>
      <c r="H47" s="26"/>
    </row>
    <row r="48" spans="1:8" s="7" customFormat="1">
      <c r="A48" s="24"/>
      <c r="B48" s="25" t="s">
        <v>52</v>
      </c>
      <c r="C48" s="26">
        <v>1</v>
      </c>
      <c r="D48" s="26"/>
      <c r="E48" s="26">
        <f t="shared" si="1"/>
        <v>1</v>
      </c>
      <c r="F48" s="26"/>
      <c r="G48" s="26">
        <f>100%*E48</f>
        <v>1</v>
      </c>
      <c r="H48" s="26"/>
    </row>
    <row r="49" spans="1:8" s="7" customFormat="1">
      <c r="A49" s="24" t="s">
        <v>18</v>
      </c>
      <c r="B49" s="22" t="s">
        <v>53</v>
      </c>
      <c r="C49" s="26">
        <v>1</v>
      </c>
      <c r="D49" s="26"/>
      <c r="E49" s="26">
        <f t="shared" si="1"/>
        <v>1</v>
      </c>
      <c r="F49" s="26"/>
      <c r="G49" s="26"/>
      <c r="H49" s="26">
        <f>100%*E49</f>
        <v>1</v>
      </c>
    </row>
    <row r="50" spans="1:8" s="7" customFormat="1">
      <c r="A50" s="18">
        <v>7</v>
      </c>
      <c r="B50" s="19" t="s">
        <v>54</v>
      </c>
      <c r="C50" s="28"/>
      <c r="D50" s="28"/>
      <c r="E50" s="28"/>
      <c r="F50" s="20"/>
      <c r="G50" s="20"/>
      <c r="H50" s="20"/>
    </row>
    <row r="51" spans="1:8" s="7" customFormat="1">
      <c r="A51" s="29" t="s">
        <v>55</v>
      </c>
      <c r="B51" s="30" t="s">
        <v>56</v>
      </c>
      <c r="C51" s="31"/>
      <c r="D51" s="31"/>
      <c r="E51" s="31"/>
      <c r="F51" s="31"/>
      <c r="G51" s="31"/>
      <c r="H51" s="31"/>
    </row>
    <row r="52" spans="1:8" s="7" customFormat="1">
      <c r="A52" s="24" t="s">
        <v>16</v>
      </c>
      <c r="B52" s="22" t="s">
        <v>57</v>
      </c>
      <c r="C52" s="26">
        <v>1</v>
      </c>
      <c r="D52" s="26"/>
      <c r="E52" s="26">
        <f t="shared" si="1"/>
        <v>1</v>
      </c>
      <c r="F52" s="26">
        <f>100%*E52</f>
        <v>1</v>
      </c>
      <c r="G52" s="26"/>
      <c r="H52" s="26"/>
    </row>
    <row r="53" spans="1:8" s="7" customFormat="1">
      <c r="A53" s="24" t="s">
        <v>18</v>
      </c>
      <c r="B53" s="22" t="s">
        <v>58</v>
      </c>
      <c r="C53" s="26">
        <v>1</v>
      </c>
      <c r="D53" s="26"/>
      <c r="E53" s="26">
        <f t="shared" si="1"/>
        <v>1</v>
      </c>
      <c r="F53" s="26"/>
      <c r="G53" s="26">
        <f>100%*E53</f>
        <v>1</v>
      </c>
      <c r="H53" s="26"/>
    </row>
    <row r="54" spans="1:8" s="7" customFormat="1">
      <c r="A54" s="24" t="s">
        <v>40</v>
      </c>
      <c r="B54" s="22" t="s">
        <v>59</v>
      </c>
      <c r="C54" s="26">
        <v>1</v>
      </c>
      <c r="D54" s="26"/>
      <c r="E54" s="26">
        <f t="shared" si="1"/>
        <v>1</v>
      </c>
      <c r="F54" s="26"/>
      <c r="G54" s="26"/>
      <c r="H54" s="26">
        <f>100%*E54</f>
        <v>1</v>
      </c>
    </row>
    <row r="55" spans="1:8" s="7" customFormat="1">
      <c r="A55" s="32" t="s">
        <v>60</v>
      </c>
      <c r="B55" s="30" t="s">
        <v>61</v>
      </c>
      <c r="C55" s="33">
        <v>1</v>
      </c>
      <c r="D55" s="33"/>
      <c r="E55" s="33">
        <f t="shared" si="1"/>
        <v>1</v>
      </c>
      <c r="F55" s="33"/>
      <c r="G55" s="33"/>
      <c r="H55" s="33"/>
    </row>
    <row r="56" spans="1:8" s="7" customFormat="1">
      <c r="A56" s="24" t="s">
        <v>16</v>
      </c>
      <c r="B56" s="22" t="s">
        <v>62</v>
      </c>
      <c r="C56" s="26">
        <v>1</v>
      </c>
      <c r="D56" s="26"/>
      <c r="E56" s="26">
        <f t="shared" si="1"/>
        <v>1</v>
      </c>
      <c r="F56" s="26">
        <f>100%*E56</f>
        <v>1</v>
      </c>
      <c r="G56" s="26"/>
      <c r="H56" s="26"/>
    </row>
    <row r="57" spans="1:8" s="7" customFormat="1">
      <c r="A57" s="24" t="s">
        <v>18</v>
      </c>
      <c r="B57" s="22" t="s">
        <v>63</v>
      </c>
      <c r="C57" s="26">
        <v>1</v>
      </c>
      <c r="D57" s="26"/>
      <c r="E57" s="26">
        <f t="shared" si="1"/>
        <v>1</v>
      </c>
      <c r="F57" s="26"/>
      <c r="G57" s="26">
        <f>100%*E57</f>
        <v>1</v>
      </c>
      <c r="H57" s="26"/>
    </row>
    <row r="58" spans="1:8" s="7" customFormat="1">
      <c r="A58" s="24" t="s">
        <v>40</v>
      </c>
      <c r="B58" s="34" t="s">
        <v>64</v>
      </c>
      <c r="C58" s="26"/>
      <c r="D58" s="26"/>
      <c r="E58" s="26"/>
      <c r="F58" s="26"/>
      <c r="G58" s="26"/>
      <c r="H58" s="26"/>
    </row>
    <row r="59" spans="1:8" s="7" customFormat="1">
      <c r="A59" s="24"/>
      <c r="B59" s="34" t="s">
        <v>65</v>
      </c>
      <c r="C59" s="26">
        <v>1</v>
      </c>
      <c r="D59" s="26"/>
      <c r="E59" s="26">
        <f t="shared" si="1"/>
        <v>1</v>
      </c>
      <c r="F59" s="26">
        <f>70%*E59</f>
        <v>0.7</v>
      </c>
      <c r="G59" s="26">
        <f>30%*E59</f>
        <v>0.3</v>
      </c>
      <c r="H59" s="26"/>
    </row>
    <row r="60" spans="1:8" s="7" customFormat="1">
      <c r="A60" s="24"/>
      <c r="B60" s="34" t="s">
        <v>66</v>
      </c>
      <c r="C60" s="26">
        <v>1</v>
      </c>
      <c r="D60" s="26"/>
      <c r="E60" s="26">
        <f t="shared" si="1"/>
        <v>1</v>
      </c>
      <c r="F60" s="26"/>
      <c r="G60" s="26">
        <f>30%*E60</f>
        <v>0.3</v>
      </c>
      <c r="H60" s="26">
        <f>70%*E60</f>
        <v>0.7</v>
      </c>
    </row>
    <row r="61" spans="1:8" s="7" customFormat="1">
      <c r="A61" s="18">
        <v>8</v>
      </c>
      <c r="B61" s="19" t="s">
        <v>67</v>
      </c>
      <c r="C61" s="28"/>
      <c r="D61" s="28"/>
      <c r="E61" s="28"/>
      <c r="F61" s="20"/>
      <c r="G61" s="20"/>
      <c r="H61" s="20"/>
    </row>
    <row r="62" spans="1:8" s="7" customFormat="1">
      <c r="A62" s="29" t="s">
        <v>68</v>
      </c>
      <c r="B62" s="30" t="s">
        <v>69</v>
      </c>
      <c r="C62" s="31"/>
      <c r="D62" s="31"/>
      <c r="E62" s="31"/>
      <c r="F62" s="31"/>
      <c r="G62" s="31"/>
      <c r="H62" s="31"/>
    </row>
    <row r="63" spans="1:8" s="7" customFormat="1">
      <c r="A63" s="24" t="s">
        <v>16</v>
      </c>
      <c r="B63" s="22" t="s">
        <v>70</v>
      </c>
      <c r="C63" s="26">
        <v>1</v>
      </c>
      <c r="D63" s="26"/>
      <c r="E63" s="26">
        <f t="shared" si="1"/>
        <v>1</v>
      </c>
      <c r="F63" s="26">
        <f>100%*E63</f>
        <v>1</v>
      </c>
      <c r="G63" s="26"/>
      <c r="H63" s="26"/>
    </row>
    <row r="64" spans="1:8" s="7" customFormat="1">
      <c r="A64" s="24" t="s">
        <v>18</v>
      </c>
      <c r="B64" s="22" t="s">
        <v>71</v>
      </c>
      <c r="C64" s="26">
        <v>1</v>
      </c>
      <c r="D64" s="26"/>
      <c r="E64" s="26">
        <f t="shared" si="1"/>
        <v>1</v>
      </c>
      <c r="F64" s="26"/>
      <c r="G64" s="26">
        <f>100%*E64</f>
        <v>1</v>
      </c>
      <c r="H64" s="26"/>
    </row>
    <row r="65" spans="1:8" s="7" customFormat="1">
      <c r="A65" s="24" t="s">
        <v>40</v>
      </c>
      <c r="B65" s="22" t="s">
        <v>72</v>
      </c>
      <c r="C65" s="26">
        <v>1</v>
      </c>
      <c r="D65" s="26"/>
      <c r="E65" s="26">
        <f t="shared" si="1"/>
        <v>1</v>
      </c>
      <c r="F65" s="26"/>
      <c r="G65" s="26"/>
      <c r="H65" s="26">
        <f>100%*E65</f>
        <v>1</v>
      </c>
    </row>
    <row r="66" spans="1:8" s="7" customFormat="1">
      <c r="A66" s="32" t="s">
        <v>73</v>
      </c>
      <c r="B66" s="30" t="s">
        <v>74</v>
      </c>
      <c r="C66" s="33"/>
      <c r="D66" s="33"/>
      <c r="E66" s="33"/>
      <c r="F66" s="33"/>
      <c r="G66" s="33"/>
      <c r="H66" s="33"/>
    </row>
    <row r="67" spans="1:8" s="7" customFormat="1">
      <c r="A67" s="35" t="s">
        <v>16</v>
      </c>
      <c r="B67" s="22" t="s">
        <v>75</v>
      </c>
      <c r="C67" s="26">
        <v>1</v>
      </c>
      <c r="D67" s="26"/>
      <c r="E67" s="26">
        <f t="shared" si="1"/>
        <v>1</v>
      </c>
      <c r="F67" s="26"/>
      <c r="G67" s="26">
        <f>100%*E67</f>
        <v>1</v>
      </c>
      <c r="H67" s="26"/>
    </row>
    <row r="68" spans="1:8" s="7" customFormat="1">
      <c r="A68" s="35" t="s">
        <v>18</v>
      </c>
      <c r="B68" s="22" t="s">
        <v>76</v>
      </c>
      <c r="C68" s="26"/>
      <c r="D68" s="26"/>
      <c r="E68" s="26"/>
      <c r="F68" s="26"/>
      <c r="G68" s="26"/>
      <c r="H68" s="26"/>
    </row>
    <row r="69" spans="1:8" s="7" customFormat="1">
      <c r="A69" s="35"/>
      <c r="B69" s="25" t="s">
        <v>20</v>
      </c>
      <c r="C69" s="26">
        <v>1</v>
      </c>
      <c r="D69" s="26"/>
      <c r="E69" s="26">
        <f t="shared" si="1"/>
        <v>1</v>
      </c>
      <c r="F69" s="26"/>
      <c r="G69" s="26"/>
      <c r="H69" s="26">
        <f>100%*E69</f>
        <v>1</v>
      </c>
    </row>
    <row r="70" spans="1:8" s="7" customFormat="1">
      <c r="A70" s="35"/>
      <c r="B70" s="25" t="s">
        <v>21</v>
      </c>
      <c r="C70" s="26">
        <v>1</v>
      </c>
      <c r="D70" s="26"/>
      <c r="E70" s="26">
        <f t="shared" si="1"/>
        <v>1</v>
      </c>
      <c r="F70" s="26"/>
      <c r="G70" s="26">
        <f>70%*E70</f>
        <v>0.7</v>
      </c>
      <c r="H70" s="26">
        <f>30%*E70</f>
        <v>0.3</v>
      </c>
    </row>
    <row r="71" spans="1:8" s="7" customFormat="1">
      <c r="A71" s="18">
        <v>9</v>
      </c>
      <c r="B71" s="19" t="s">
        <v>77</v>
      </c>
      <c r="C71" s="20"/>
      <c r="D71" s="20"/>
      <c r="E71" s="20"/>
      <c r="F71" s="20"/>
      <c r="G71" s="20"/>
      <c r="H71" s="20"/>
    </row>
    <row r="72" spans="1:8" s="7" customFormat="1">
      <c r="A72" s="24"/>
      <c r="B72" s="25" t="s">
        <v>78</v>
      </c>
      <c r="C72" s="26">
        <v>1</v>
      </c>
      <c r="D72" s="26"/>
      <c r="E72" s="26">
        <f t="shared" si="1"/>
        <v>1</v>
      </c>
      <c r="F72" s="26">
        <f>100%*E72</f>
        <v>1</v>
      </c>
      <c r="G72" s="26"/>
      <c r="H72" s="26"/>
    </row>
    <row r="73" spans="1:8" s="7" customFormat="1">
      <c r="A73" s="24"/>
      <c r="B73" s="25" t="s">
        <v>79</v>
      </c>
      <c r="C73" s="26">
        <v>1</v>
      </c>
      <c r="D73" s="26"/>
      <c r="E73" s="26">
        <f t="shared" si="1"/>
        <v>1</v>
      </c>
      <c r="F73" s="26"/>
      <c r="G73" s="26">
        <f>100%*E73</f>
        <v>1</v>
      </c>
      <c r="H73" s="26"/>
    </row>
    <row r="74" spans="1:8" s="7" customFormat="1">
      <c r="A74" s="24"/>
      <c r="B74" s="25" t="s">
        <v>80</v>
      </c>
      <c r="C74" s="26">
        <v>1</v>
      </c>
      <c r="D74" s="26"/>
      <c r="E74" s="26">
        <f t="shared" si="1"/>
        <v>1</v>
      </c>
      <c r="F74" s="26"/>
      <c r="G74" s="26"/>
      <c r="H74" s="26">
        <f>100%*E74</f>
        <v>1</v>
      </c>
    </row>
    <row r="75" spans="1:8" s="7" customFormat="1">
      <c r="A75" s="18">
        <v>10</v>
      </c>
      <c r="B75" s="19" t="s">
        <v>81</v>
      </c>
      <c r="C75" s="20"/>
      <c r="D75" s="20"/>
      <c r="E75" s="20"/>
      <c r="F75" s="20"/>
      <c r="G75" s="20"/>
      <c r="H75" s="20"/>
    </row>
    <row r="76" spans="1:8" s="7" customFormat="1">
      <c r="A76" s="24"/>
      <c r="B76" s="25" t="s">
        <v>82</v>
      </c>
      <c r="C76" s="26">
        <v>1</v>
      </c>
      <c r="D76" s="26"/>
      <c r="E76" s="26">
        <f t="shared" si="1"/>
        <v>1</v>
      </c>
      <c r="F76" s="26">
        <f>100%*E76</f>
        <v>1</v>
      </c>
      <c r="G76" s="26"/>
      <c r="H76" s="26"/>
    </row>
    <row r="77" spans="1:8" s="7" customFormat="1">
      <c r="A77" s="24"/>
      <c r="B77" s="25" t="s">
        <v>83</v>
      </c>
      <c r="C77" s="26">
        <v>1</v>
      </c>
      <c r="D77" s="26"/>
      <c r="E77" s="26">
        <f t="shared" si="1"/>
        <v>1</v>
      </c>
      <c r="F77" s="26"/>
      <c r="G77" s="26">
        <f>100%*E77</f>
        <v>1</v>
      </c>
      <c r="H77" s="26"/>
    </row>
    <row r="78" spans="1:8" s="7" customFormat="1">
      <c r="A78" s="24"/>
      <c r="B78" s="25" t="s">
        <v>80</v>
      </c>
      <c r="C78" s="26">
        <v>1</v>
      </c>
      <c r="D78" s="26"/>
      <c r="E78" s="26">
        <f t="shared" si="1"/>
        <v>1</v>
      </c>
      <c r="F78" s="26"/>
      <c r="G78" s="26"/>
      <c r="H78" s="26">
        <f>100%*E78</f>
        <v>1</v>
      </c>
    </row>
    <row r="79" spans="1:8" s="7" customFormat="1">
      <c r="A79" s="18">
        <v>11</v>
      </c>
      <c r="B79" s="19" t="s">
        <v>84</v>
      </c>
      <c r="C79" s="20"/>
      <c r="D79" s="20"/>
      <c r="E79" s="20"/>
      <c r="F79" s="20"/>
      <c r="G79" s="20"/>
      <c r="H79" s="20"/>
    </row>
    <row r="80" spans="1:8" s="7" customFormat="1">
      <c r="A80" s="24"/>
      <c r="B80" s="25" t="s">
        <v>85</v>
      </c>
      <c r="C80" s="26">
        <v>1</v>
      </c>
      <c r="D80" s="26"/>
      <c r="E80" s="26">
        <f t="shared" si="1"/>
        <v>1</v>
      </c>
      <c r="F80" s="26">
        <f>100%*E80</f>
        <v>1</v>
      </c>
      <c r="G80" s="26"/>
      <c r="H80" s="26"/>
    </row>
    <row r="81" spans="1:8" s="7" customFormat="1">
      <c r="A81" s="24"/>
      <c r="B81" s="25" t="s">
        <v>86</v>
      </c>
      <c r="C81" s="26">
        <v>1</v>
      </c>
      <c r="D81" s="26"/>
      <c r="E81" s="26">
        <f t="shared" si="1"/>
        <v>1</v>
      </c>
      <c r="F81" s="26"/>
      <c r="G81" s="26">
        <f>100%*E81</f>
        <v>1</v>
      </c>
      <c r="H81" s="26"/>
    </row>
    <row r="82" spans="1:8" s="7" customFormat="1">
      <c r="A82" s="24"/>
      <c r="B82" s="25" t="s">
        <v>87</v>
      </c>
      <c r="C82" s="26">
        <v>1</v>
      </c>
      <c r="D82" s="26"/>
      <c r="E82" s="26">
        <f t="shared" si="1"/>
        <v>1</v>
      </c>
      <c r="F82" s="26"/>
      <c r="G82" s="26"/>
      <c r="H82" s="26">
        <f>100%*E82</f>
        <v>1</v>
      </c>
    </row>
    <row r="83" spans="1:8" s="7" customFormat="1">
      <c r="A83" s="18">
        <v>12</v>
      </c>
      <c r="B83" s="19" t="s">
        <v>88</v>
      </c>
      <c r="C83" s="20"/>
      <c r="D83" s="20"/>
      <c r="E83" s="20"/>
      <c r="F83" s="20"/>
      <c r="G83" s="20"/>
      <c r="H83" s="20"/>
    </row>
    <row r="84" spans="1:8" s="7" customFormat="1">
      <c r="A84" s="24"/>
      <c r="B84" s="34" t="s">
        <v>89</v>
      </c>
      <c r="C84" s="26">
        <v>1</v>
      </c>
      <c r="D84" s="26"/>
      <c r="E84" s="26">
        <f t="shared" si="1"/>
        <v>1</v>
      </c>
      <c r="F84" s="26">
        <f>100%*E84</f>
        <v>1</v>
      </c>
      <c r="G84" s="26"/>
      <c r="H84" s="26"/>
    </row>
    <row r="85" spans="1:8" s="7" customFormat="1">
      <c r="A85" s="24"/>
      <c r="B85" s="34" t="s">
        <v>90</v>
      </c>
      <c r="C85" s="26">
        <v>1</v>
      </c>
      <c r="D85" s="26"/>
      <c r="E85" s="26">
        <f t="shared" si="1"/>
        <v>1</v>
      </c>
      <c r="F85" s="26"/>
      <c r="G85" s="26">
        <f>100%*E85</f>
        <v>1</v>
      </c>
      <c r="H85" s="26"/>
    </row>
    <row r="86" spans="1:8" s="7" customFormat="1">
      <c r="A86" s="24"/>
      <c r="B86" s="34" t="s">
        <v>91</v>
      </c>
      <c r="C86" s="26">
        <v>1</v>
      </c>
      <c r="D86" s="26"/>
      <c r="E86" s="26">
        <f t="shared" si="1"/>
        <v>1</v>
      </c>
      <c r="F86" s="26"/>
      <c r="G86" s="26"/>
      <c r="H86" s="26">
        <f>100%*E86</f>
        <v>1</v>
      </c>
    </row>
    <row r="87" spans="1:8" s="7" customFormat="1" ht="78.75">
      <c r="A87" s="18">
        <v>13</v>
      </c>
      <c r="B87" s="19" t="s">
        <v>92</v>
      </c>
      <c r="C87" s="20">
        <v>1</v>
      </c>
      <c r="D87" s="20"/>
      <c r="E87" s="36">
        <f t="shared" si="1"/>
        <v>1</v>
      </c>
      <c r="F87" s="36">
        <f>100%*E87</f>
        <v>1</v>
      </c>
      <c r="G87" s="36"/>
      <c r="H87" s="20"/>
    </row>
    <row r="88" spans="1:8" s="7" customFormat="1">
      <c r="A88" s="37">
        <v>14</v>
      </c>
      <c r="B88" s="38" t="s">
        <v>93</v>
      </c>
      <c r="C88" s="39"/>
      <c r="D88" s="39"/>
      <c r="E88" s="40"/>
      <c r="F88" s="40"/>
      <c r="G88" s="39"/>
      <c r="H88" s="39"/>
    </row>
    <row r="89" spans="1:8" s="7" customFormat="1">
      <c r="A89" s="24"/>
      <c r="B89" s="25" t="s">
        <v>94</v>
      </c>
      <c r="C89" s="26">
        <v>1</v>
      </c>
      <c r="D89" s="26"/>
      <c r="E89" s="26">
        <f t="shared" si="1"/>
        <v>1</v>
      </c>
      <c r="F89" s="26">
        <f>100%*E89</f>
        <v>1</v>
      </c>
      <c r="G89" s="26"/>
      <c r="H89" s="26"/>
    </row>
    <row r="90" spans="1:8" s="7" customFormat="1">
      <c r="A90" s="24"/>
      <c r="B90" s="25" t="s">
        <v>95</v>
      </c>
      <c r="C90" s="26">
        <v>1</v>
      </c>
      <c r="D90" s="26"/>
      <c r="E90" s="26">
        <f t="shared" si="1"/>
        <v>1</v>
      </c>
      <c r="F90" s="28"/>
      <c r="G90" s="26">
        <f>100%*E90</f>
        <v>1</v>
      </c>
      <c r="H90" s="26"/>
    </row>
    <row r="91" spans="1:8" s="7" customFormat="1">
      <c r="A91" s="24"/>
      <c r="B91" s="25" t="s">
        <v>96</v>
      </c>
      <c r="C91" s="26">
        <v>1</v>
      </c>
      <c r="D91" s="26"/>
      <c r="E91" s="26">
        <f t="shared" si="1"/>
        <v>1</v>
      </c>
      <c r="F91" s="28"/>
      <c r="G91" s="26"/>
      <c r="H91" s="26">
        <f>100%*E91</f>
        <v>1</v>
      </c>
    </row>
    <row r="92" spans="1:8" s="7" customFormat="1">
      <c r="A92" s="18">
        <v>15</v>
      </c>
      <c r="B92" s="19" t="s">
        <v>97</v>
      </c>
      <c r="C92" s="20">
        <v>1</v>
      </c>
      <c r="D92" s="20"/>
      <c r="E92" s="20">
        <f t="shared" ref="E92:E120" si="2">+C92-D92</f>
        <v>1</v>
      </c>
      <c r="F92" s="20"/>
      <c r="G92" s="20"/>
      <c r="H92" s="20">
        <f>100%*$E92</f>
        <v>1</v>
      </c>
    </row>
    <row r="93" spans="1:8" s="7" customFormat="1">
      <c r="A93" s="18">
        <v>16</v>
      </c>
      <c r="B93" s="19" t="s">
        <v>98</v>
      </c>
      <c r="C93" s="20">
        <v>1</v>
      </c>
      <c r="D93" s="20"/>
      <c r="E93" s="20">
        <f t="shared" si="2"/>
        <v>1</v>
      </c>
      <c r="F93" s="20">
        <f>100%*$E93</f>
        <v>1</v>
      </c>
      <c r="G93" s="20"/>
      <c r="H93" s="20"/>
    </row>
    <row r="94" spans="1:8" s="7" customFormat="1">
      <c r="A94" s="18">
        <v>17</v>
      </c>
      <c r="B94" s="19" t="s">
        <v>99</v>
      </c>
      <c r="C94" s="20">
        <v>1</v>
      </c>
      <c r="D94" s="20"/>
      <c r="E94" s="20">
        <f t="shared" si="2"/>
        <v>1</v>
      </c>
      <c r="F94" s="20">
        <f>100%*$E94</f>
        <v>1</v>
      </c>
      <c r="G94" s="20"/>
      <c r="H94" s="20"/>
    </row>
    <row r="95" spans="1:8" s="7" customFormat="1">
      <c r="A95" s="18">
        <v>18</v>
      </c>
      <c r="B95" s="19" t="s">
        <v>100</v>
      </c>
      <c r="C95" s="20"/>
      <c r="D95" s="20"/>
      <c r="E95" s="20"/>
      <c r="F95" s="20"/>
      <c r="G95" s="20"/>
      <c r="H95" s="20"/>
    </row>
    <row r="96" spans="1:8" s="7" customFormat="1">
      <c r="A96" s="29" t="s">
        <v>101</v>
      </c>
      <c r="B96" s="30" t="s">
        <v>102</v>
      </c>
      <c r="C96" s="41"/>
      <c r="D96" s="41"/>
      <c r="E96" s="41"/>
      <c r="F96" s="41"/>
      <c r="G96" s="41"/>
      <c r="H96" s="41"/>
    </row>
    <row r="97" spans="1:8" s="7" customFormat="1" ht="31.5">
      <c r="A97" s="21" t="s">
        <v>16</v>
      </c>
      <c r="B97" s="22" t="s">
        <v>103</v>
      </c>
      <c r="C97" s="23"/>
      <c r="D97" s="23"/>
      <c r="E97" s="23"/>
      <c r="F97" s="23"/>
      <c r="G97" s="23"/>
      <c r="H97" s="23"/>
    </row>
    <row r="98" spans="1:8" s="7" customFormat="1">
      <c r="A98" s="21"/>
      <c r="B98" s="22" t="s">
        <v>104</v>
      </c>
      <c r="C98" s="23">
        <v>1</v>
      </c>
      <c r="D98" s="23"/>
      <c r="E98" s="23">
        <f t="shared" si="2"/>
        <v>1</v>
      </c>
      <c r="F98" s="26">
        <f>30%*$E98</f>
        <v>0.3</v>
      </c>
      <c r="G98" s="26">
        <f>60%*$E98</f>
        <v>0.6</v>
      </c>
      <c r="H98" s="26">
        <f>10%*$E98</f>
        <v>0.1</v>
      </c>
    </row>
    <row r="99" spans="1:8" s="7" customFormat="1">
      <c r="A99" s="21"/>
      <c r="B99" s="22" t="s">
        <v>105</v>
      </c>
      <c r="C99" s="23">
        <v>1</v>
      </c>
      <c r="D99" s="23"/>
      <c r="E99" s="23">
        <f t="shared" si="2"/>
        <v>1</v>
      </c>
      <c r="F99" s="26">
        <f>30%*$E99</f>
        <v>0.3</v>
      </c>
      <c r="G99" s="26">
        <f>70%*$E99</f>
        <v>0.7</v>
      </c>
      <c r="H99" s="23"/>
    </row>
    <row r="100" spans="1:8" s="7" customFormat="1" ht="63">
      <c r="A100" s="21" t="s">
        <v>18</v>
      </c>
      <c r="B100" s="22" t="s">
        <v>106</v>
      </c>
      <c r="C100" s="23"/>
      <c r="D100" s="23"/>
      <c r="E100" s="23"/>
      <c r="F100" s="23"/>
      <c r="G100" s="23"/>
      <c r="H100" s="23"/>
    </row>
    <row r="101" spans="1:8" s="7" customFormat="1">
      <c r="A101" s="21"/>
      <c r="B101" s="22" t="s">
        <v>104</v>
      </c>
      <c r="C101" s="23">
        <v>1</v>
      </c>
      <c r="D101" s="23"/>
      <c r="E101" s="23">
        <f t="shared" si="2"/>
        <v>1</v>
      </c>
      <c r="F101" s="26">
        <f>60%*$E101</f>
        <v>0.6</v>
      </c>
      <c r="G101" s="26">
        <f>30%*$E101</f>
        <v>0.3</v>
      </c>
      <c r="H101" s="26">
        <f>10%*$E101</f>
        <v>0.1</v>
      </c>
    </row>
    <row r="102" spans="1:8" s="7" customFormat="1">
      <c r="A102" s="21"/>
      <c r="B102" s="22" t="s">
        <v>105</v>
      </c>
      <c r="C102" s="23">
        <v>1</v>
      </c>
      <c r="D102" s="23"/>
      <c r="E102" s="23">
        <f t="shared" si="2"/>
        <v>1</v>
      </c>
      <c r="F102" s="26">
        <f>60%*$E102</f>
        <v>0.6</v>
      </c>
      <c r="G102" s="26">
        <f>40%*$E102</f>
        <v>0.4</v>
      </c>
      <c r="H102" s="23"/>
    </row>
    <row r="103" spans="1:8" s="7" customFormat="1" ht="31.5">
      <c r="A103" s="21" t="s">
        <v>40</v>
      </c>
      <c r="B103" s="22" t="s">
        <v>107</v>
      </c>
      <c r="C103" s="23"/>
      <c r="D103" s="23"/>
      <c r="E103" s="23"/>
      <c r="F103" s="23"/>
      <c r="G103" s="23"/>
      <c r="H103" s="23"/>
    </row>
    <row r="104" spans="1:8" s="7" customFormat="1">
      <c r="A104" s="21"/>
      <c r="B104" s="22" t="s">
        <v>104</v>
      </c>
      <c r="C104" s="23">
        <v>1</v>
      </c>
      <c r="D104" s="23"/>
      <c r="E104" s="23">
        <f t="shared" si="2"/>
        <v>1</v>
      </c>
      <c r="F104" s="26">
        <f>30%*$E104</f>
        <v>0.3</v>
      </c>
      <c r="G104" s="26">
        <f>60%*$E104</f>
        <v>0.6</v>
      </c>
      <c r="H104" s="26">
        <f>10%*$E104</f>
        <v>0.1</v>
      </c>
    </row>
    <row r="105" spans="1:8" s="7" customFormat="1">
      <c r="A105" s="21"/>
      <c r="B105" s="22" t="s">
        <v>105</v>
      </c>
      <c r="C105" s="23">
        <v>1</v>
      </c>
      <c r="D105" s="23"/>
      <c r="E105" s="23">
        <f t="shared" si="2"/>
        <v>1</v>
      </c>
      <c r="F105" s="26">
        <f>30%*$E105</f>
        <v>0.3</v>
      </c>
      <c r="G105" s="26">
        <f>70%*$E105</f>
        <v>0.7</v>
      </c>
      <c r="H105" s="23"/>
    </row>
    <row r="106" spans="1:8" s="7" customFormat="1" ht="47.25">
      <c r="A106" s="29" t="s">
        <v>108</v>
      </c>
      <c r="B106" s="30" t="s">
        <v>109</v>
      </c>
      <c r="C106" s="41"/>
      <c r="D106" s="41"/>
      <c r="E106" s="41"/>
      <c r="F106" s="41"/>
      <c r="G106" s="41"/>
      <c r="H106" s="41"/>
    </row>
    <row r="107" spans="1:8" s="7" customFormat="1">
      <c r="A107" s="21" t="s">
        <v>16</v>
      </c>
      <c r="B107" s="22" t="s">
        <v>110</v>
      </c>
      <c r="C107" s="23"/>
      <c r="D107" s="23"/>
      <c r="E107" s="23"/>
      <c r="F107" s="23"/>
      <c r="G107" s="23"/>
      <c r="H107" s="23"/>
    </row>
    <row r="108" spans="1:8" s="7" customFormat="1">
      <c r="A108" s="21"/>
      <c r="B108" s="22" t="s">
        <v>104</v>
      </c>
      <c r="C108" s="23">
        <v>1</v>
      </c>
      <c r="D108" s="23"/>
      <c r="E108" s="23">
        <f t="shared" si="2"/>
        <v>1</v>
      </c>
      <c r="F108" s="26">
        <f>30%*$E108</f>
        <v>0.3</v>
      </c>
      <c r="G108" s="26">
        <f>60%*$E108</f>
        <v>0.6</v>
      </c>
      <c r="H108" s="26">
        <f>10%*$E108</f>
        <v>0.1</v>
      </c>
    </row>
    <row r="109" spans="1:8" s="7" customFormat="1">
      <c r="A109" s="21"/>
      <c r="B109" s="22" t="s">
        <v>105</v>
      </c>
      <c r="C109" s="23">
        <v>1</v>
      </c>
      <c r="D109" s="23"/>
      <c r="E109" s="23">
        <f t="shared" si="2"/>
        <v>1</v>
      </c>
      <c r="F109" s="26">
        <f>30%*$E109</f>
        <v>0.3</v>
      </c>
      <c r="G109" s="26">
        <f>70%*$E109</f>
        <v>0.7</v>
      </c>
      <c r="H109" s="23"/>
    </row>
    <row r="110" spans="1:8" s="7" customFormat="1">
      <c r="A110" s="21" t="s">
        <v>18</v>
      </c>
      <c r="B110" s="22" t="s">
        <v>111</v>
      </c>
      <c r="C110" s="23"/>
      <c r="D110" s="23"/>
      <c r="E110" s="23"/>
      <c r="F110" s="23"/>
      <c r="G110" s="23"/>
      <c r="H110" s="23"/>
    </row>
    <row r="111" spans="1:8" s="7" customFormat="1">
      <c r="A111" s="21"/>
      <c r="B111" s="22" t="s">
        <v>104</v>
      </c>
      <c r="C111" s="23">
        <v>1</v>
      </c>
      <c r="D111" s="23"/>
      <c r="E111" s="23">
        <f t="shared" si="2"/>
        <v>1</v>
      </c>
      <c r="F111" s="26">
        <f>60%*$E111</f>
        <v>0.6</v>
      </c>
      <c r="G111" s="26">
        <f>30%*$E111</f>
        <v>0.3</v>
      </c>
      <c r="H111" s="26">
        <f>10%*$E111</f>
        <v>0.1</v>
      </c>
    </row>
    <row r="112" spans="1:8" s="7" customFormat="1">
      <c r="A112" s="21"/>
      <c r="B112" s="22" t="s">
        <v>105</v>
      </c>
      <c r="C112" s="23">
        <v>1</v>
      </c>
      <c r="D112" s="23"/>
      <c r="E112" s="23">
        <f t="shared" si="2"/>
        <v>1</v>
      </c>
      <c r="F112" s="26">
        <f>60%*$E112</f>
        <v>0.6</v>
      </c>
      <c r="G112" s="26">
        <f>40%*$E112</f>
        <v>0.4</v>
      </c>
      <c r="H112" s="23"/>
    </row>
    <row r="113" spans="1:8" s="7" customFormat="1" ht="31.5">
      <c r="A113" s="21" t="s">
        <v>40</v>
      </c>
      <c r="B113" s="22" t="s">
        <v>112</v>
      </c>
      <c r="C113" s="23"/>
      <c r="D113" s="23"/>
      <c r="E113" s="23"/>
      <c r="F113" s="23"/>
      <c r="G113" s="23"/>
      <c r="H113" s="23"/>
    </row>
    <row r="114" spans="1:8" s="7" customFormat="1">
      <c r="A114" s="21"/>
      <c r="B114" s="22" t="s">
        <v>104</v>
      </c>
      <c r="C114" s="23">
        <v>1</v>
      </c>
      <c r="D114" s="23"/>
      <c r="E114" s="23">
        <f t="shared" si="2"/>
        <v>1</v>
      </c>
      <c r="F114" s="26">
        <f>30%*$E114</f>
        <v>0.3</v>
      </c>
      <c r="G114" s="26">
        <f>60%*$E114</f>
        <v>0.6</v>
      </c>
      <c r="H114" s="26">
        <f>10%*$E114</f>
        <v>0.1</v>
      </c>
    </row>
    <row r="115" spans="1:8" s="7" customFormat="1">
      <c r="A115" s="21"/>
      <c r="B115" s="22" t="s">
        <v>105</v>
      </c>
      <c r="C115" s="23">
        <v>1</v>
      </c>
      <c r="D115" s="23"/>
      <c r="E115" s="23">
        <f t="shared" si="2"/>
        <v>1</v>
      </c>
      <c r="F115" s="26">
        <f>30%*$E115</f>
        <v>0.3</v>
      </c>
      <c r="G115" s="26">
        <f>70%*$E115</f>
        <v>0.7</v>
      </c>
      <c r="H115" s="23"/>
    </row>
    <row r="116" spans="1:8" s="7" customFormat="1" ht="63">
      <c r="A116" s="29" t="s">
        <v>113</v>
      </c>
      <c r="B116" s="30" t="s">
        <v>114</v>
      </c>
      <c r="C116" s="41"/>
      <c r="D116" s="41"/>
      <c r="E116" s="41"/>
      <c r="F116" s="41"/>
      <c r="G116" s="41"/>
      <c r="H116" s="41"/>
    </row>
    <row r="117" spans="1:8" s="7" customFormat="1">
      <c r="A117" s="21"/>
      <c r="B117" s="22" t="s">
        <v>104</v>
      </c>
      <c r="C117" s="23">
        <v>1</v>
      </c>
      <c r="D117" s="23"/>
      <c r="E117" s="23">
        <f t="shared" si="2"/>
        <v>1</v>
      </c>
      <c r="F117" s="26">
        <f>30%*$E117</f>
        <v>0.3</v>
      </c>
      <c r="G117" s="26">
        <f>60%*$E117</f>
        <v>0.6</v>
      </c>
      <c r="H117" s="26">
        <f>10%*$E117</f>
        <v>0.1</v>
      </c>
    </row>
    <row r="118" spans="1:8" s="7" customFormat="1">
      <c r="A118" s="21"/>
      <c r="B118" s="22" t="s">
        <v>105</v>
      </c>
      <c r="C118" s="23">
        <v>1</v>
      </c>
      <c r="D118" s="23"/>
      <c r="E118" s="23">
        <f t="shared" si="2"/>
        <v>1</v>
      </c>
      <c r="F118" s="26">
        <f>30%*$E118</f>
        <v>0.3</v>
      </c>
      <c r="G118" s="26">
        <f>70%*$E118</f>
        <v>0.7</v>
      </c>
      <c r="H118" s="23"/>
    </row>
    <row r="119" spans="1:8" s="7" customFormat="1" ht="47.25">
      <c r="A119" s="29" t="s">
        <v>115</v>
      </c>
      <c r="B119" s="30" t="s">
        <v>116</v>
      </c>
      <c r="C119" s="41">
        <v>1</v>
      </c>
      <c r="D119" s="41"/>
      <c r="E119" s="41">
        <f t="shared" si="2"/>
        <v>1</v>
      </c>
      <c r="F119" s="41">
        <f>100%*E119</f>
        <v>1</v>
      </c>
      <c r="G119" s="41"/>
      <c r="H119" s="41"/>
    </row>
    <row r="120" spans="1:8" s="7" customFormat="1" ht="57.75" customHeight="1">
      <c r="A120" s="29" t="s">
        <v>117</v>
      </c>
      <c r="B120" s="42" t="s">
        <v>118</v>
      </c>
      <c r="C120" s="42"/>
      <c r="D120" s="42"/>
      <c r="E120" s="42"/>
      <c r="F120" s="42"/>
      <c r="G120" s="42"/>
      <c r="H120" s="42"/>
    </row>
    <row r="121" spans="1:8" s="7" customFormat="1">
      <c r="A121" s="18">
        <v>19</v>
      </c>
      <c r="B121" s="19" t="s">
        <v>119</v>
      </c>
      <c r="C121" s="20"/>
      <c r="D121" s="20"/>
      <c r="E121" s="28"/>
      <c r="F121" s="28"/>
      <c r="G121" s="20"/>
      <c r="H121" s="20"/>
    </row>
    <row r="122" spans="1:8" s="7" customFormat="1">
      <c r="A122" s="24" t="s">
        <v>16</v>
      </c>
      <c r="B122" s="25" t="s">
        <v>120</v>
      </c>
      <c r="C122" s="26"/>
      <c r="D122" s="26"/>
      <c r="E122" s="26"/>
      <c r="F122" s="28"/>
      <c r="G122" s="26"/>
      <c r="H122" s="26"/>
    </row>
    <row r="123" spans="1:8" s="7" customFormat="1" ht="78.75">
      <c r="A123" s="35"/>
      <c r="B123" s="25" t="s">
        <v>121</v>
      </c>
      <c r="C123" s="43" t="s">
        <v>122</v>
      </c>
      <c r="D123" s="43"/>
      <c r="E123" s="43"/>
      <c r="F123" s="43"/>
      <c r="G123" s="43"/>
      <c r="H123" s="43"/>
    </row>
    <row r="124" spans="1:8" s="7" customFormat="1" ht="63">
      <c r="A124" s="24"/>
      <c r="B124" s="25" t="s">
        <v>123</v>
      </c>
      <c r="C124" s="26">
        <v>1</v>
      </c>
      <c r="D124" s="26"/>
      <c r="E124" s="26">
        <f t="shared" ref="E124:E154" si="3">+C124-D124</f>
        <v>1</v>
      </c>
      <c r="F124" s="26"/>
      <c r="G124" s="26">
        <f>100%*E124</f>
        <v>1</v>
      </c>
      <c r="H124" s="26"/>
    </row>
    <row r="125" spans="1:8" s="7" customFormat="1" ht="31.5">
      <c r="A125" s="24" t="s">
        <v>40</v>
      </c>
      <c r="B125" s="25" t="s">
        <v>124</v>
      </c>
      <c r="C125" s="26"/>
      <c r="D125" s="26"/>
      <c r="E125" s="26"/>
      <c r="F125" s="26"/>
      <c r="G125" s="26"/>
      <c r="H125" s="26"/>
    </row>
    <row r="126" spans="1:8" s="7" customFormat="1">
      <c r="A126" s="24"/>
      <c r="B126" s="25" t="s">
        <v>125</v>
      </c>
      <c r="C126" s="26">
        <v>1</v>
      </c>
      <c r="D126" s="26"/>
      <c r="E126" s="26">
        <f t="shared" si="3"/>
        <v>1</v>
      </c>
      <c r="F126" s="26">
        <f>100%*E126</f>
        <v>1</v>
      </c>
      <c r="G126" s="26"/>
      <c r="H126" s="26"/>
    </row>
    <row r="127" spans="1:8" s="7" customFormat="1">
      <c r="A127" s="24"/>
      <c r="B127" s="25" t="s">
        <v>126</v>
      </c>
      <c r="C127" s="26">
        <v>1</v>
      </c>
      <c r="D127" s="26"/>
      <c r="E127" s="26">
        <f t="shared" si="3"/>
        <v>1</v>
      </c>
      <c r="F127" s="26">
        <f>100%*E127</f>
        <v>1</v>
      </c>
      <c r="G127" s="26"/>
      <c r="H127" s="26"/>
    </row>
    <row r="128" spans="1:8" s="7" customFormat="1">
      <c r="A128" s="24"/>
      <c r="B128" s="25" t="s">
        <v>127</v>
      </c>
      <c r="C128" s="26">
        <v>1</v>
      </c>
      <c r="D128" s="26"/>
      <c r="E128" s="26">
        <f t="shared" si="3"/>
        <v>1</v>
      </c>
      <c r="F128" s="26"/>
      <c r="G128" s="26">
        <f>100%*E128</f>
        <v>1</v>
      </c>
      <c r="H128" s="26"/>
    </row>
    <row r="129" spans="1:8" s="7" customFormat="1">
      <c r="A129" s="24"/>
      <c r="B129" s="25" t="s">
        <v>128</v>
      </c>
      <c r="C129" s="26">
        <v>1</v>
      </c>
      <c r="D129" s="26"/>
      <c r="E129" s="26">
        <f t="shared" si="3"/>
        <v>1</v>
      </c>
      <c r="F129" s="26"/>
      <c r="G129" s="26"/>
      <c r="H129" s="26">
        <f>100%*E129</f>
        <v>1</v>
      </c>
    </row>
    <row r="130" spans="1:8" s="7" customFormat="1">
      <c r="A130" s="18">
        <v>20</v>
      </c>
      <c r="B130" s="19" t="s">
        <v>129</v>
      </c>
      <c r="C130" s="20"/>
      <c r="D130" s="20"/>
      <c r="E130" s="28"/>
      <c r="F130" s="28"/>
      <c r="G130" s="20"/>
      <c r="H130" s="20"/>
    </row>
    <row r="131" spans="1:8" s="7" customFormat="1">
      <c r="A131" s="24"/>
      <c r="B131" s="25" t="s">
        <v>130</v>
      </c>
      <c r="C131" s="26">
        <v>1</v>
      </c>
      <c r="D131" s="26"/>
      <c r="E131" s="26">
        <f t="shared" si="3"/>
        <v>1</v>
      </c>
      <c r="F131" s="26">
        <f>100%*E131</f>
        <v>1</v>
      </c>
      <c r="G131" s="26"/>
      <c r="H131" s="26"/>
    </row>
    <row r="132" spans="1:8" s="7" customFormat="1">
      <c r="A132" s="24"/>
      <c r="B132" s="25" t="s">
        <v>131</v>
      </c>
      <c r="C132" s="26">
        <v>1</v>
      </c>
      <c r="D132" s="26"/>
      <c r="E132" s="26">
        <f t="shared" si="3"/>
        <v>1</v>
      </c>
      <c r="F132" s="26"/>
      <c r="G132" s="26">
        <f>100%*E132</f>
        <v>1</v>
      </c>
      <c r="H132" s="26"/>
    </row>
    <row r="133" spans="1:8" s="7" customFormat="1">
      <c r="A133" s="24"/>
      <c r="B133" s="25" t="s">
        <v>132</v>
      </c>
      <c r="C133" s="26">
        <v>1</v>
      </c>
      <c r="D133" s="26"/>
      <c r="E133" s="26">
        <f t="shared" si="3"/>
        <v>1</v>
      </c>
      <c r="F133" s="26"/>
      <c r="G133" s="26"/>
      <c r="H133" s="26">
        <f>100%*E133</f>
        <v>1</v>
      </c>
    </row>
    <row r="134" spans="1:8" s="7" customFormat="1" ht="31.5">
      <c r="A134" s="18">
        <v>21</v>
      </c>
      <c r="B134" s="19" t="s">
        <v>133</v>
      </c>
      <c r="C134" s="20"/>
      <c r="D134" s="20"/>
      <c r="E134" s="20"/>
      <c r="F134" s="20"/>
      <c r="G134" s="20"/>
      <c r="H134" s="20"/>
    </row>
    <row r="135" spans="1:8" s="7" customFormat="1">
      <c r="A135" s="24"/>
      <c r="B135" s="25" t="s">
        <v>134</v>
      </c>
      <c r="C135" s="26">
        <v>1</v>
      </c>
      <c r="D135" s="26"/>
      <c r="E135" s="26">
        <f t="shared" si="3"/>
        <v>1</v>
      </c>
      <c r="F135" s="26">
        <f>100%*E135</f>
        <v>1</v>
      </c>
      <c r="G135" s="26"/>
      <c r="H135" s="26"/>
    </row>
    <row r="136" spans="1:8" s="7" customFormat="1">
      <c r="A136" s="24"/>
      <c r="B136" s="25" t="s">
        <v>135</v>
      </c>
      <c r="C136" s="26">
        <v>1</v>
      </c>
      <c r="D136" s="26"/>
      <c r="E136" s="26">
        <f t="shared" si="3"/>
        <v>1</v>
      </c>
      <c r="F136" s="26"/>
      <c r="G136" s="26">
        <f>100%*E136</f>
        <v>1</v>
      </c>
      <c r="H136" s="26"/>
    </row>
    <row r="137" spans="1:8" s="7" customFormat="1">
      <c r="A137" s="24"/>
      <c r="B137" s="25" t="s">
        <v>136</v>
      </c>
      <c r="C137" s="26">
        <v>1</v>
      </c>
      <c r="D137" s="26"/>
      <c r="E137" s="26">
        <f t="shared" si="3"/>
        <v>1</v>
      </c>
      <c r="F137" s="26"/>
      <c r="G137" s="26"/>
      <c r="H137" s="26">
        <f>100%*E137</f>
        <v>1</v>
      </c>
    </row>
    <row r="138" spans="1:8" s="7" customFormat="1">
      <c r="A138" s="18">
        <v>22</v>
      </c>
      <c r="B138" s="19" t="s">
        <v>137</v>
      </c>
      <c r="C138" s="20"/>
      <c r="D138" s="20"/>
      <c r="E138" s="20"/>
      <c r="F138" s="20"/>
      <c r="G138" s="20"/>
      <c r="H138" s="20"/>
    </row>
    <row r="139" spans="1:8" s="7" customFormat="1">
      <c r="A139" s="24"/>
      <c r="B139" s="25" t="s">
        <v>138</v>
      </c>
      <c r="C139" s="26">
        <v>1</v>
      </c>
      <c r="D139" s="26"/>
      <c r="E139" s="26">
        <f t="shared" si="3"/>
        <v>1</v>
      </c>
      <c r="F139" s="26">
        <f>100%*E139</f>
        <v>1</v>
      </c>
      <c r="G139" s="26"/>
      <c r="H139" s="26"/>
    </row>
    <row r="140" spans="1:8" s="7" customFormat="1">
      <c r="A140" s="24"/>
      <c r="B140" s="25" t="s">
        <v>139</v>
      </c>
      <c r="C140" s="26">
        <v>1</v>
      </c>
      <c r="D140" s="26"/>
      <c r="E140" s="26">
        <f t="shared" si="3"/>
        <v>1</v>
      </c>
      <c r="F140" s="26"/>
      <c r="G140" s="26">
        <f>100%*E140</f>
        <v>1</v>
      </c>
      <c r="H140" s="26"/>
    </row>
    <row r="141" spans="1:8" s="7" customFormat="1">
      <c r="A141" s="24"/>
      <c r="B141" s="25" t="s">
        <v>140</v>
      </c>
      <c r="C141" s="26">
        <v>1</v>
      </c>
      <c r="D141" s="26"/>
      <c r="E141" s="26">
        <f t="shared" si="3"/>
        <v>1</v>
      </c>
      <c r="F141" s="26"/>
      <c r="G141" s="26"/>
      <c r="H141" s="26">
        <f>100%*E141</f>
        <v>1</v>
      </c>
    </row>
    <row r="142" spans="1:8" s="7" customFormat="1">
      <c r="A142" s="18">
        <v>23</v>
      </c>
      <c r="B142" s="19" t="s">
        <v>141</v>
      </c>
      <c r="C142" s="20"/>
      <c r="D142" s="20"/>
      <c r="E142" s="20"/>
      <c r="F142" s="20"/>
      <c r="G142" s="20"/>
      <c r="H142" s="20"/>
    </row>
    <row r="143" spans="1:8" s="7" customFormat="1">
      <c r="A143" s="24"/>
      <c r="B143" s="25" t="s">
        <v>142</v>
      </c>
      <c r="C143" s="26">
        <v>1</v>
      </c>
      <c r="D143" s="26"/>
      <c r="E143" s="26">
        <f t="shared" si="3"/>
        <v>1</v>
      </c>
      <c r="F143" s="26">
        <f>100%*E143</f>
        <v>1</v>
      </c>
      <c r="G143" s="26"/>
      <c r="H143" s="26"/>
    </row>
    <row r="144" spans="1:8" s="7" customFormat="1">
      <c r="A144" s="24"/>
      <c r="B144" s="25" t="s">
        <v>143</v>
      </c>
      <c r="C144" s="26">
        <v>1</v>
      </c>
      <c r="D144" s="26"/>
      <c r="E144" s="26">
        <f t="shared" si="3"/>
        <v>1</v>
      </c>
      <c r="F144" s="26"/>
      <c r="G144" s="26">
        <f>100%*E144</f>
        <v>1</v>
      </c>
      <c r="H144" s="26"/>
    </row>
    <row r="145" spans="1:8" s="7" customFormat="1">
      <c r="A145" s="24"/>
      <c r="B145" s="25" t="s">
        <v>144</v>
      </c>
      <c r="C145" s="26">
        <v>1</v>
      </c>
      <c r="D145" s="26"/>
      <c r="E145" s="26">
        <f t="shared" si="3"/>
        <v>1</v>
      </c>
      <c r="F145" s="26"/>
      <c r="G145" s="26"/>
      <c r="H145" s="26">
        <f>100%*E145</f>
        <v>1</v>
      </c>
    </row>
    <row r="146" spans="1:8" s="7" customFormat="1">
      <c r="A146" s="18">
        <v>24</v>
      </c>
      <c r="B146" s="19" t="s">
        <v>145</v>
      </c>
      <c r="C146" s="20">
        <v>1</v>
      </c>
      <c r="D146" s="20"/>
      <c r="E146" s="20">
        <f>+C146-D146</f>
        <v>1</v>
      </c>
      <c r="F146" s="20">
        <f>100%*E146</f>
        <v>1</v>
      </c>
      <c r="G146" s="20"/>
      <c r="H146" s="20"/>
    </row>
    <row r="147" spans="1:8" s="7" customFormat="1">
      <c r="A147" s="18">
        <v>25</v>
      </c>
      <c r="B147" s="19" t="s">
        <v>146</v>
      </c>
      <c r="C147" s="20"/>
      <c r="D147" s="20"/>
      <c r="E147" s="28"/>
      <c r="F147" s="28"/>
      <c r="G147" s="20"/>
      <c r="H147" s="20"/>
    </row>
    <row r="148" spans="1:8" s="7" customFormat="1">
      <c r="A148" s="24"/>
      <c r="B148" s="25" t="s">
        <v>147</v>
      </c>
      <c r="C148" s="26">
        <v>1</v>
      </c>
      <c r="D148" s="26"/>
      <c r="E148" s="26">
        <f t="shared" si="3"/>
        <v>1</v>
      </c>
      <c r="F148" s="26">
        <f>100%*E148</f>
        <v>1</v>
      </c>
      <c r="G148" s="26"/>
      <c r="H148" s="26"/>
    </row>
    <row r="149" spans="1:8" s="7" customFormat="1">
      <c r="A149" s="24"/>
      <c r="B149" s="25" t="s">
        <v>148</v>
      </c>
      <c r="C149" s="26">
        <v>1</v>
      </c>
      <c r="D149" s="26"/>
      <c r="E149" s="26">
        <f t="shared" si="3"/>
        <v>1</v>
      </c>
      <c r="F149" s="26"/>
      <c r="G149" s="26">
        <f>100%*E149</f>
        <v>1</v>
      </c>
      <c r="H149" s="26"/>
    </row>
    <row r="150" spans="1:8" s="7" customFormat="1">
      <c r="A150" s="24"/>
      <c r="B150" s="25" t="s">
        <v>149</v>
      </c>
      <c r="C150" s="26">
        <v>1</v>
      </c>
      <c r="D150" s="26"/>
      <c r="E150" s="26">
        <f t="shared" si="3"/>
        <v>1</v>
      </c>
      <c r="F150" s="26"/>
      <c r="G150" s="26"/>
      <c r="H150" s="26">
        <f>100%*E150</f>
        <v>1</v>
      </c>
    </row>
    <row r="151" spans="1:8" s="7" customFormat="1" hidden="1">
      <c r="A151" s="18">
        <v>29</v>
      </c>
      <c r="B151" s="19" t="s">
        <v>150</v>
      </c>
      <c r="C151" s="20"/>
      <c r="D151" s="20"/>
      <c r="E151" s="28"/>
      <c r="F151" s="28"/>
      <c r="G151" s="20"/>
      <c r="H151" s="20"/>
    </row>
    <row r="152" spans="1:8" s="7" customFormat="1" hidden="1">
      <c r="A152" s="24"/>
      <c r="B152" s="25" t="s">
        <v>151</v>
      </c>
      <c r="C152" s="26">
        <v>1</v>
      </c>
      <c r="D152" s="26"/>
      <c r="E152" s="26">
        <f t="shared" si="3"/>
        <v>1</v>
      </c>
      <c r="F152" s="26">
        <f>100%*E152</f>
        <v>1</v>
      </c>
      <c r="G152" s="26"/>
      <c r="H152" s="26"/>
    </row>
    <row r="153" spans="1:8" s="7" customFormat="1" hidden="1">
      <c r="A153" s="24"/>
      <c r="B153" s="25" t="s">
        <v>152</v>
      </c>
      <c r="C153" s="26">
        <v>1</v>
      </c>
      <c r="D153" s="26"/>
      <c r="E153" s="26">
        <f t="shared" si="3"/>
        <v>1</v>
      </c>
      <c r="F153" s="26"/>
      <c r="G153" s="26">
        <f>100%*E153</f>
        <v>1</v>
      </c>
      <c r="H153" s="26"/>
    </row>
    <row r="154" spans="1:8" s="7" customFormat="1" hidden="1">
      <c r="A154" s="24"/>
      <c r="B154" s="25" t="s">
        <v>153</v>
      </c>
      <c r="C154" s="26">
        <v>1</v>
      </c>
      <c r="D154" s="26"/>
      <c r="E154" s="26">
        <f t="shared" si="3"/>
        <v>1</v>
      </c>
      <c r="F154" s="26"/>
      <c r="G154" s="26"/>
      <c r="H154" s="26">
        <f>100%*E154</f>
        <v>1</v>
      </c>
    </row>
    <row r="155" spans="1:8" ht="6" customHeight="1">
      <c r="A155" s="44"/>
      <c r="B155" s="45"/>
      <c r="C155" s="46"/>
      <c r="D155" s="46"/>
      <c r="E155" s="46"/>
      <c r="F155" s="46"/>
      <c r="G155" s="46"/>
      <c r="H155" s="46"/>
    </row>
  </sheetData>
  <autoFilter ref="A7:L154"/>
  <mergeCells count="13">
    <mergeCell ref="F6:H6"/>
    <mergeCell ref="B120:H120"/>
    <mergeCell ref="C123:H123"/>
    <mergeCell ref="A1:E1"/>
    <mergeCell ref="F1:H1"/>
    <mergeCell ref="A2:H2"/>
    <mergeCell ref="A3:H3"/>
    <mergeCell ref="C5:E5"/>
    <mergeCell ref="A6:A7"/>
    <mergeCell ref="B6:B7"/>
    <mergeCell ref="C6:C7"/>
    <mergeCell ref="D6:D7"/>
    <mergeCell ref="E6:E7"/>
  </mergeCells>
  <printOptions horizontalCentered="1"/>
  <pageMargins left="0.43307086614173229" right="0.35433070866141736" top="0.70866141732283472" bottom="0.35433070866141736"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915FB1-A802-4379-AA2B-FFFBE4081C10}"/>
</file>

<file path=customXml/itemProps2.xml><?xml version="1.0" encoding="utf-8"?>
<ds:datastoreItem xmlns:ds="http://schemas.openxmlformats.org/officeDocument/2006/customXml" ds:itemID="{17EBF114-3C4A-4ACC-8AFE-79C2C65F89A1}"/>
</file>

<file path=customXml/itemProps3.xml><?xml version="1.0" encoding="utf-8"?>
<ds:datastoreItem xmlns:ds="http://schemas.openxmlformats.org/officeDocument/2006/customXml" ds:itemID="{FC7A828B-C5D5-46E5-877D-C4CB8A5385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2021-12-03T09:12:29Z</dcterms:created>
  <dcterms:modified xsi:type="dcterms:W3CDTF">2021-12-03T09:13:15Z</dcterms:modified>
</cp:coreProperties>
</file>