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chuong_pl_2" localSheetId="0">Sheet1!#REF!</definedName>
    <definedName name="chuong_pl_2_name" localSheetId="0">Sheet1!$A$3</definedName>
    <definedName name="tc_19" localSheetId="0">Sheet1!$A$61</definedName>
    <definedName name="tc_21" localSheetId="0">Sheet1!$A$62</definedName>
    <definedName name="tc_22" localSheetId="0">Sheet1!$A$65</definedName>
    <definedName name="tc_24" localSheetId="0">Sheet1!$A$68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8" i="1" l="1"/>
  <c r="G32" i="1"/>
  <c r="I53" i="1" l="1"/>
  <c r="I31" i="1" l="1"/>
  <c r="I30" i="1"/>
  <c r="I26" i="1" l="1"/>
  <c r="J26" i="1" s="1"/>
  <c r="I27" i="1"/>
  <c r="J27" i="1" s="1"/>
  <c r="I8" i="1" l="1"/>
  <c r="I18" i="1"/>
  <c r="I58" i="1" l="1"/>
  <c r="J58" i="1" s="1"/>
  <c r="I57" i="1"/>
  <c r="J57" i="1" s="1"/>
  <c r="I55" i="1"/>
  <c r="J55" i="1" s="1"/>
  <c r="I54" i="1"/>
  <c r="J54" i="1" s="1"/>
  <c r="J53" i="1"/>
  <c r="I52" i="1"/>
  <c r="J52" i="1" s="1"/>
  <c r="I50" i="1"/>
  <c r="J50" i="1" s="1"/>
  <c r="I49" i="1"/>
  <c r="J49" i="1" s="1"/>
  <c r="J8" i="1"/>
  <c r="I47" i="1"/>
  <c r="J47" i="1" s="1"/>
  <c r="I46" i="1"/>
  <c r="J46" i="1" s="1"/>
  <c r="I45" i="1"/>
  <c r="J45" i="1" s="1"/>
  <c r="I44" i="1"/>
  <c r="J44" i="1" s="1"/>
  <c r="I43" i="1"/>
  <c r="J43" i="1" s="1"/>
  <c r="I42" i="1"/>
  <c r="J42" i="1" s="1"/>
  <c r="I41" i="1"/>
  <c r="J41" i="1" s="1"/>
  <c r="I40" i="1"/>
  <c r="J40" i="1" s="1"/>
  <c r="I39" i="1"/>
  <c r="J39" i="1" s="1"/>
  <c r="I38" i="1"/>
  <c r="J38" i="1" s="1"/>
  <c r="I37" i="1"/>
  <c r="J37" i="1" s="1"/>
  <c r="I36" i="1"/>
  <c r="J36" i="1" s="1"/>
  <c r="I35" i="1"/>
  <c r="J35" i="1" s="1"/>
  <c r="I34" i="1"/>
  <c r="J34" i="1" s="1"/>
  <c r="I33" i="1"/>
  <c r="J33" i="1" s="1"/>
  <c r="I32" i="1"/>
  <c r="J32" i="1" s="1"/>
  <c r="J31" i="1"/>
  <c r="J30" i="1"/>
  <c r="I29" i="1"/>
  <c r="J29" i="1" s="1"/>
  <c r="I9" i="1"/>
  <c r="J9" i="1" s="1"/>
  <c r="I10" i="1"/>
  <c r="J10" i="1" s="1"/>
  <c r="I11" i="1"/>
  <c r="J11" i="1" s="1"/>
  <c r="I12" i="1"/>
  <c r="J12" i="1" s="1"/>
  <c r="I13" i="1"/>
  <c r="J13" i="1" s="1"/>
  <c r="I14" i="1"/>
  <c r="J14" i="1" s="1"/>
  <c r="I15" i="1"/>
  <c r="J15" i="1" s="1"/>
  <c r="I16" i="1"/>
  <c r="J16" i="1" s="1"/>
  <c r="I17" i="1"/>
  <c r="J17" i="1" s="1"/>
  <c r="J18" i="1"/>
  <c r="I19" i="1"/>
  <c r="J19" i="1" s="1"/>
  <c r="I20" i="1"/>
  <c r="J20" i="1" s="1"/>
  <c r="I21" i="1"/>
  <c r="J21" i="1" s="1"/>
  <c r="I22" i="1"/>
  <c r="J22" i="1" s="1"/>
  <c r="I23" i="1"/>
  <c r="J23" i="1" s="1"/>
  <c r="I24" i="1"/>
  <c r="J24" i="1" s="1"/>
</calcChain>
</file>

<file path=xl/sharedStrings.xml><?xml version="1.0" encoding="utf-8"?>
<sst xmlns="http://schemas.openxmlformats.org/spreadsheetml/2006/main" count="261" uniqueCount="170">
  <si>
    <t>STT</t>
  </si>
  <si>
    <t>Mã hàng hóa</t>
  </si>
  <si>
    <t>Tên hàng hóa, dịch vụ</t>
  </si>
  <si>
    <t>Đặc điểm kinh tế, kỹ thuật, quy cách</t>
  </si>
  <si>
    <t>Đơn vị tính</t>
  </si>
  <si>
    <t>Giá phổ biến kỳ báo cáo</t>
  </si>
  <si>
    <t>Giá bình quân kỳ trước</t>
  </si>
  <si>
    <t>Giá bình quân kỳ này</t>
  </si>
  <si>
    <t>Mức tăng (giảm) giá bình quân</t>
  </si>
  <si>
    <t>Tỷ lệ tăng (giảm) giá bình quân (%)</t>
  </si>
  <si>
    <t>Nguồn thông tin</t>
  </si>
  <si>
    <t>Ghi chú</t>
  </si>
  <si>
    <t>(9) = (8-7)</t>
  </si>
  <si>
    <t>(10) = (9/7)</t>
  </si>
  <si>
    <t>I.</t>
  </si>
  <si>
    <t>LƯƠNG THỰC, THỰC PHẨM</t>
  </si>
  <si>
    <t>Thóc tẻ</t>
  </si>
  <si>
    <t>đ/kg</t>
  </si>
  <si>
    <t>Gạo tẻ</t>
  </si>
  <si>
    <t>Thịt lợn hơi (Thịt heo hơi)</t>
  </si>
  <si>
    <t>Thịt lợn nạc thăn (Thịt heo nạc thăn)</t>
  </si>
  <si>
    <t>Thịt bò thăn</t>
  </si>
  <si>
    <t>Loại 1 hoặc phổ biến</t>
  </si>
  <si>
    <t>Thịt bò bắp</t>
  </si>
  <si>
    <t>Bắp hoa hoặc bắp lõi, loại 200 - 300 gram/ cái</t>
  </si>
  <si>
    <t>Gà ta</t>
  </si>
  <si>
    <t>Còn sống, loại 1,5 - 2kg /1 con hoặc phổ biến</t>
  </si>
  <si>
    <t>Gà công nghiệp</t>
  </si>
  <si>
    <t>Làm sẵn, nguyên con, bỏ lòng, loại 1,5 - 2kg /1 con hoặc phổ biến</t>
  </si>
  <si>
    <t>Cá quả (cá lóc)</t>
  </si>
  <si>
    <t>Loại 2 con/1 kg hoặc phổ biến</t>
  </si>
  <si>
    <t>Cá chép</t>
  </si>
  <si>
    <t>Tôm thẻ chân trắng</t>
  </si>
  <si>
    <t>Loại 40-45 con/kg</t>
  </si>
  <si>
    <t>Bắp cải trắng</t>
  </si>
  <si>
    <t>Loại to vừa khoảng 0,5-1kg/bắp</t>
  </si>
  <si>
    <t>Cải xanh</t>
  </si>
  <si>
    <t>Cải ngọt hoặc cải cay theo mùa</t>
  </si>
  <si>
    <t>Bí xanh</t>
  </si>
  <si>
    <t>Quả từ 1-2 kg hoặc phổ biến</t>
  </si>
  <si>
    <t>Cà chua</t>
  </si>
  <si>
    <t>Quả to vừa, 8-10 quả/kg</t>
  </si>
  <si>
    <t>Giò lụa</t>
  </si>
  <si>
    <t>Loại 1kg</t>
  </si>
  <si>
    <t>Đường ăn bao gồm đường trắng và đường tinh luyện</t>
  </si>
  <si>
    <t>II</t>
  </si>
  <si>
    <t>VẬT TƯ NÔNG NGHIỆP</t>
  </si>
  <si>
    <t>Phân đạm; phân DAP; phân NPK</t>
  </si>
  <si>
    <t>Thức ăn chăn nuôi, thức ăn thủy sản</t>
  </si>
  <si>
    <t>III</t>
  </si>
  <si>
    <t>VẬT LIỆU XÂY DỰNG, CHẤT ĐỐT</t>
  </si>
  <si>
    <t>Xi măng PCB 30</t>
  </si>
  <si>
    <t>đ/bao</t>
  </si>
  <si>
    <t>Xi măng PCB 40</t>
  </si>
  <si>
    <t>Xi măng PCB 50</t>
  </si>
  <si>
    <t>Thép cuộn</t>
  </si>
  <si>
    <t>D6 CB 240</t>
  </si>
  <si>
    <t>D8 CB 240</t>
  </si>
  <si>
    <t>Thép thanh vằn</t>
  </si>
  <si>
    <t>D10 CB 300</t>
  </si>
  <si>
    <t>Phôi thép vuông</t>
  </si>
  <si>
    <t>100 x 10, dài 12m</t>
  </si>
  <si>
    <t>Phôi thép dẹt</t>
  </si>
  <si>
    <t>40 x 4, dài 6m</t>
  </si>
  <si>
    <t>50 x 5 , dài 6m</t>
  </si>
  <si>
    <t>Thép góc</t>
  </si>
  <si>
    <t>L50</t>
  </si>
  <si>
    <t>L60</t>
  </si>
  <si>
    <t>L63-65</t>
  </si>
  <si>
    <t>L70-75</t>
  </si>
  <si>
    <t>L80-100</t>
  </si>
  <si>
    <t>Cát xây</t>
  </si>
  <si>
    <t>Mua rời dưới 2m3/lần, tại nơi cung ứng (không phải nơi khai thác)</t>
  </si>
  <si>
    <t>đ/m3</t>
  </si>
  <si>
    <t>Cát vàng</t>
  </si>
  <si>
    <t>Cát đen đổ nền</t>
  </si>
  <si>
    <t>Gạch xây</t>
  </si>
  <si>
    <t>Gạch ống 2 lỗ, cỡ rộng 10 x dài 22, loại 1, mua rời tại nơi cung ứng hoặc tương đương</t>
  </si>
  <si>
    <t>đ/viên</t>
  </si>
  <si>
    <t>Khí dầu mỏ hóa lỏng (LPG)</t>
  </si>
  <si>
    <t>IV</t>
  </si>
  <si>
    <t>DỊCH VỤ Y TẾ</t>
  </si>
  <si>
    <t>Dịch vụ khám bệnh, chữa bệnh theo yêu cầu tại Cơ sở khám bệnh, chữa bệnh của Nhà nước</t>
  </si>
  <si>
    <t>Dịch vụ khám bệnh, chữa bệnh cho người tại cơ sở khám bệnh, chữa bệnh tư nhân</t>
  </si>
  <si>
    <t>GIAO THÔNG</t>
  </si>
  <si>
    <t>Trông giữ xe máy</t>
  </si>
  <si>
    <t>Trông giữ ô tô</t>
  </si>
  <si>
    <t>Dịch vụ vận tải hành khách tuyến cố định bằng đường bộ</t>
  </si>
  <si>
    <t>Dịch vụ vận tải hành khách bằng taxi</t>
  </si>
  <si>
    <t>VI</t>
  </si>
  <si>
    <t>DỊCH VỤ GIÁO DỤC</t>
  </si>
  <si>
    <t>Học phí, dịch vụ trong lĩnh vực giáo dục, đào tạo tại cơ sở giáo dục mầm non công lập thuộc phạm vi Nhà nước định giá theo quy định của pháp luật về giáo dục</t>
  </si>
  <si>
    <t>Học phí, dịch vụ trong lĩnh vực giáo dục, đào tạo tại cơ sở giáo dục phổ thông công lập thuộc phạm vi Nhà nước định giá theo quy định của pháp luật về giáo dục</t>
  </si>
  <si>
    <t>(1)</t>
  </si>
  <si>
    <t>(2)</t>
  </si>
  <si>
    <t>(3)</t>
  </si>
  <si>
    <t>(4)</t>
  </si>
  <si>
    <t>(5)</t>
  </si>
  <si>
    <t>(6)</t>
  </si>
  <si>
    <t>(7)</t>
  </si>
  <si>
    <t>(8)</t>
  </si>
  <si>
    <t>(11)</t>
  </si>
  <si>
    <t>(12)</t>
  </si>
  <si>
    <t>Loại bình 12kg</t>
  </si>
  <si>
    <t>đ/bình</t>
  </si>
  <si>
    <t>Từ nguồn kê khai giá</t>
  </si>
  <si>
    <t>Học phí cơ sở giáo dục mầm non công lập (vùng nông thôn)</t>
  </si>
  <si>
    <t>Học phí giáo dục phổ thông công lập chưa tự đảm bảo chi thường xuyên (vùng nông thôn)</t>
  </si>
  <si>
    <t>Giá cước tuyến xe đi Hà Nam - Hà Nội</t>
  </si>
  <si>
    <t>Giá cước taxi</t>
  </si>
  <si>
    <t>Nguồn giá thị trường</t>
  </si>
  <si>
    <t>Định lượng Glucose (Máu)</t>
  </si>
  <si>
    <t>35.000-37.000</t>
  </si>
  <si>
    <t>Đồng/Lần</t>
  </si>
  <si>
    <t>Bao 50 kg</t>
  </si>
  <si>
    <t>Đồng/
vé</t>
  </si>
  <si>
    <t>Đồng/
lượt</t>
  </si>
  <si>
    <t>Đồng/
km</t>
  </si>
  <si>
    <t>Đồng/
tháng</t>
  </si>
  <si>
    <t>Bệnh viện Đa khoa tỉnh</t>
  </si>
  <si>
    <t>Chụp Xquang sọ thẳng nghiêng</t>
  </si>
  <si>
    <t>Trung học phổ thông - TP Phủ Lý</t>
  </si>
  <si>
    <t>TP Phủ Lý</t>
  </si>
  <si>
    <t>Nghị quyết 05/2024/NQ-HĐND của HĐND tỉnh Hà Nam</t>
  </si>
  <si>
    <t>12.000-17.000</t>
  </si>
  <si>
    <t xml:space="preserve">          SỞ TÀI CHÍNH TỈNH HÀ NAM</t>
  </si>
  <si>
    <t>Thóc tẻ thường</t>
  </si>
  <si>
    <t>Gạo tẻ thường</t>
  </si>
  <si>
    <t>140.000-190.000</t>
  </si>
  <si>
    <t>10.500-20.000</t>
  </si>
  <si>
    <t>3.000-5.000</t>
  </si>
  <si>
    <t>14.000-15.700</t>
  </si>
  <si>
    <t>15.000-15.700</t>
  </si>
  <si>
    <t>13.500-15.880</t>
  </si>
  <si>
    <t>13.500-15.427</t>
  </si>
  <si>
    <t>14.000-15.427</t>
  </si>
  <si>
    <t>11.640-15.780</t>
  </si>
  <si>
    <t>14.000-15.780</t>
  </si>
  <si>
    <t>8.800-12.500</t>
  </si>
  <si>
    <t>86.000-100.000</t>
  </si>
  <si>
    <t>13.250-14.000</t>
  </si>
  <si>
    <t>160.000-224.235</t>
  </si>
  <si>
    <t>500.000-567.838</t>
  </si>
  <si>
    <t>110.000-202.618</t>
  </si>
  <si>
    <t>(Kèm theo Báo cáo số               /             ngày       tháng      năm 2025 của Sở Tài chính tỉnh Hà Nam)</t>
  </si>
  <si>
    <t>17.000-20.000</t>
  </si>
  <si>
    <t>80.375-88.000</t>
  </si>
  <si>
    <t>30.000-50.000</t>
  </si>
  <si>
    <t>65.000-85.000</t>
  </si>
  <si>
    <t>245.000-260.000</t>
  </si>
  <si>
    <t>240.000-260.000</t>
  </si>
  <si>
    <t>25.000-28.000</t>
  </si>
  <si>
    <t>78.463-81.000</t>
  </si>
  <si>
    <t>8.500-15.000</t>
  </si>
  <si>
    <t>402.348 -474.000</t>
  </si>
  <si>
    <t>127.500-167.000</t>
  </si>
  <si>
    <t>65.000 - 75.000</t>
  </si>
  <si>
    <t>75.000-110.000</t>
  </si>
  <si>
    <t>50.000 -60.000</t>
  </si>
  <si>
    <t>130.000-145.000</t>
  </si>
  <si>
    <t>11.000-15.780</t>
  </si>
  <si>
    <t>850-1.100</t>
  </si>
  <si>
    <t>12.000-16.000</t>
  </si>
  <si>
    <t>Tên tệp: 04-2025-HNA</t>
  </si>
  <si>
    <t>BẢNG GIÁ THỊ TRƯỜNG THÁNG 04 NĂM 2025</t>
  </si>
  <si>
    <t xml:space="preserve">110.000-125.000 </t>
  </si>
  <si>
    <t>68.000-75.000</t>
  </si>
  <si>
    <t>9.000-15.000</t>
  </si>
  <si>
    <t>10.000-25.000</t>
  </si>
  <si>
    <t>8.000-21.000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</si>
</sst>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Times New Roman"/>
      <family val="1"/>
    </font>
    <font>
      <b/>
      <sz val="12"/>
      <name val="Times New Roman"/>
      <family val="1"/>
    </font>
    <font>
      <b/>
      <i/>
      <sz val="12"/>
      <name val="Times New Roman"/>
      <family val="1"/>
    </font>
    <font>
      <b/>
      <sz val="9"/>
      <name val="Times New Roman"/>
      <family val="1"/>
    </font>
    <font>
      <b/>
      <i/>
      <sz val="9"/>
      <name val="Times New Roman"/>
      <family val="1"/>
    </font>
    <font>
      <b/>
      <sz val="14"/>
      <name val="Times New Roman"/>
      <family val="1"/>
    </font>
    <font>
      <i/>
      <sz val="12"/>
      <name val="Times New Roman"/>
      <family val="1"/>
    </font>
    <font>
      <b/>
      <sz val="11"/>
      <name val="Times New Roman"/>
      <family val="1"/>
    </font>
    <font>
      <i/>
      <sz val="11"/>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1">
    <xf numFmtId="0" fontId="0" fillId="0" borderId="0"/>
  </cellStyleXfs>
  <cellXfs count="43">
    <xf numFmtId="0" fontId="0" fillId="0" borderId="0" xfId="0"/>
    <xf numFmtId="0" fontId="1" fillId="2" borderId="0" xfId="0" applyFont="1" applyFill="1" applyAlignment="1">
      <alignment horizontal="center"/>
    </xf>
    <xf numFmtId="0" fontId="1" fillId="2" borderId="0" xfId="0" applyFont="1" applyFill="1"/>
    <xf numFmtId="0" fontId="4" fillId="2" borderId="0" xfId="0" applyFont="1" applyFill="1" applyAlignment="1">
      <alignment horizontal="center" vertical="center" wrapText="1"/>
    </xf>
    <xf numFmtId="0" fontId="5" fillId="2" borderId="0" xfId="0" applyFont="1" applyFill="1" applyAlignment="1">
      <alignment vertical="center" wrapText="1"/>
    </xf>
    <xf numFmtId="0" fontId="8" fillId="2" borderId="1" xfId="0" applyFont="1" applyFill="1" applyBorder="1" applyAlignment="1">
      <alignment horizontal="center" vertical="center" wrapText="1"/>
    </xf>
    <xf numFmtId="0" fontId="1" fillId="2" borderId="1" xfId="0" quotePrefix="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3" fontId="1" fillId="2" borderId="2" xfId="0" applyNumberFormat="1" applyFont="1" applyFill="1" applyBorder="1" applyAlignment="1">
      <alignment horizontal="center" vertical="center" wrapText="1"/>
    </xf>
    <xf numFmtId="0" fontId="1" fillId="2" borderId="2" xfId="0" applyFont="1" applyFill="1" applyBorder="1" applyAlignment="1">
      <alignment vertical="center" wrapText="1"/>
    </xf>
    <xf numFmtId="3" fontId="1" fillId="2" borderId="2" xfId="0" applyNumberFormat="1" applyFont="1" applyFill="1" applyBorder="1" applyAlignment="1">
      <alignment vertical="center" wrapText="1"/>
    </xf>
    <xf numFmtId="2" fontId="1" fillId="2" borderId="2" xfId="0" applyNumberFormat="1" applyFont="1" applyFill="1" applyBorder="1" applyAlignment="1">
      <alignment vertical="center" wrapText="1"/>
    </xf>
    <xf numFmtId="0" fontId="1" fillId="2" borderId="3" xfId="0" applyFont="1" applyFill="1" applyBorder="1" applyAlignment="1">
      <alignment horizontal="center" vertical="center" wrapText="1"/>
    </xf>
    <xf numFmtId="3" fontId="1" fillId="2" borderId="3" xfId="0" applyNumberFormat="1" applyFont="1" applyFill="1" applyBorder="1" applyAlignment="1">
      <alignment horizontal="center" vertical="center" wrapText="1"/>
    </xf>
    <xf numFmtId="0" fontId="1" fillId="2" borderId="3" xfId="0" applyFont="1" applyFill="1" applyBorder="1" applyAlignment="1">
      <alignment vertical="center" wrapText="1"/>
    </xf>
    <xf numFmtId="3" fontId="1" fillId="2" borderId="3" xfId="0" applyNumberFormat="1" applyFont="1" applyFill="1" applyBorder="1" applyAlignment="1">
      <alignment vertical="center" wrapText="1"/>
    </xf>
    <xf numFmtId="2" fontId="1" fillId="2" borderId="3" xfId="0" applyNumberFormat="1" applyFont="1" applyFill="1" applyBorder="1" applyAlignment="1">
      <alignment vertical="center" wrapText="1"/>
    </xf>
    <xf numFmtId="0" fontId="1" fillId="2" borderId="4" xfId="0" applyFont="1" applyFill="1" applyBorder="1" applyAlignment="1">
      <alignment horizontal="center" vertical="center" wrapText="1"/>
    </xf>
    <xf numFmtId="3" fontId="1" fillId="2" borderId="4"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9" fillId="2" borderId="4" xfId="0" applyFont="1" applyFill="1" applyBorder="1" applyAlignment="1">
      <alignment vertical="center" wrapText="1"/>
    </xf>
    <xf numFmtId="3" fontId="1" fillId="2" borderId="4" xfId="0" applyNumberFormat="1" applyFont="1" applyFill="1" applyBorder="1" applyAlignment="1">
      <alignment vertical="center" wrapText="1"/>
    </xf>
    <xf numFmtId="2" fontId="1" fillId="2" borderId="4" xfId="0" applyNumberFormat="1" applyFont="1" applyFill="1" applyBorder="1" applyAlignment="1">
      <alignmen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3" fontId="1" fillId="2" borderId="5" xfId="0" applyNumberFormat="1" applyFont="1" applyFill="1" applyBorder="1" applyAlignment="1">
      <alignment horizontal="center" vertical="center" wrapText="1"/>
    </xf>
    <xf numFmtId="0" fontId="1" fillId="2" borderId="5" xfId="0" applyFont="1" applyFill="1" applyBorder="1" applyAlignment="1">
      <alignment vertical="center" wrapText="1"/>
    </xf>
    <xf numFmtId="3" fontId="1" fillId="2" borderId="5" xfId="0" applyNumberFormat="1" applyFont="1" applyFill="1" applyBorder="1" applyAlignment="1">
      <alignment vertical="center" wrapText="1"/>
    </xf>
    <xf numFmtId="2" fontId="1" fillId="2" borderId="5" xfId="0" applyNumberFormat="1" applyFont="1" applyFill="1" applyBorder="1" applyAlignment="1">
      <alignment vertical="center" wrapText="1"/>
    </xf>
    <xf numFmtId="0" fontId="1" fillId="2" borderId="2" xfId="0" quotePrefix="1" applyFont="1" applyFill="1" applyBorder="1" applyAlignment="1">
      <alignment vertical="center" wrapText="1"/>
    </xf>
    <xf numFmtId="0" fontId="1" fillId="2" borderId="4" xfId="0" quotePrefix="1" applyFont="1" applyFill="1" applyBorder="1" applyAlignment="1">
      <alignment vertical="center" wrapText="1"/>
    </xf>
    <xf numFmtId="0" fontId="1" fillId="2" borderId="3" xfId="0" quotePrefix="1" applyFont="1" applyFill="1" applyBorder="1" applyAlignment="1">
      <alignment vertical="center" wrapText="1"/>
    </xf>
    <xf numFmtId="0" fontId="2" fillId="2" borderId="0" xfId="0" applyFont="1" applyFill="1" applyAlignment="1">
      <alignment horizontal="left" vertical="center" wrapText="1"/>
    </xf>
    <xf numFmtId="0" fontId="3" fillId="2" borderId="0" xfId="0" applyFont="1" applyFill="1" applyAlignment="1">
      <alignment horizontal="center" vertical="center" wrapText="1"/>
    </xf>
    <xf numFmtId="0" fontId="2" fillId="2" borderId="0" xfId="0" applyFont="1" applyFill="1" applyBorder="1" applyAlignment="1">
      <alignment horizontal="left" vertical="center" wrapText="1"/>
    </xf>
    <xf numFmtId="0" fontId="8" fillId="2" borderId="1" xfId="0" applyFont="1" applyFill="1" applyBorder="1" applyAlignment="1">
      <alignment vertical="center" wrapText="1"/>
    </xf>
    <xf numFmtId="0" fontId="6" fillId="2" borderId="0" xfId="0" applyFont="1" applyFill="1" applyAlignment="1">
      <alignment horizontal="center" vertical="center" wrapText="1"/>
    </xf>
    <xf numFmtId="0" fontId="7" fillId="2" borderId="0" xfId="0" applyFont="1" applyFill="1" applyBorder="1" applyAlignment="1">
      <alignment horizontal="center" vertical="center" wrapText="1"/>
    </xf>
    <xf numFmtId="0" fontId="10" fillId="2" borderId="0" xfId="0" applyFont="1" applyFill="1" applyAlignment="1">
      <alignment horizontal="left" vertical="center" wrapText="1"/>
    </xf>
    <xf numFmtId="0" fontId="10" fillId="2" borderId="0" xfId="0" quotePrefix="1"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abSelected="1" zoomScaleNormal="100" workbookViewId="0">
      <pane ySplit="6" topLeftCell="A45" activePane="bottomLeft" state="frozen"/>
      <selection pane="bottomLeft" activeCell="H47" sqref="H47"/>
    </sheetView>
  </sheetViews>
  <sheetFormatPr defaultRowHeight="15" x14ac:dyDescent="0.25"/>
  <cols>
    <col min="1" max="1" width="5.28515625" style="2" customWidth="1"/>
    <col min="2" max="2" width="8.140625" style="2" customWidth="1"/>
    <col min="3" max="3" width="18.28515625" style="2" customWidth="1"/>
    <col min="4" max="4" width="20.7109375" style="2" customWidth="1"/>
    <col min="5" max="5" width="6.85546875" style="1" customWidth="1"/>
    <col min="6" max="6" width="10.28515625" style="1" customWidth="1"/>
    <col min="7" max="7" width="10" style="2" customWidth="1"/>
    <col min="8" max="8" width="10.140625" style="2" customWidth="1"/>
    <col min="9" max="9" width="7.85546875" style="2" customWidth="1"/>
    <col min="10" max="10" width="8.28515625" style="2" customWidth="1"/>
    <col min="11" max="11" width="18.85546875" style="2" customWidth="1"/>
    <col min="12" max="12" width="5.7109375" style="2" customWidth="1"/>
    <col min="13" max="16384" width="9.140625" style="2"/>
  </cols>
  <sheetData>
    <row r="1" spans="1:12" ht="15.75" x14ac:dyDescent="0.25">
      <c r="A1" s="35" t="s">
        <v>125</v>
      </c>
      <c r="B1" s="35"/>
      <c r="C1" s="35"/>
      <c r="D1" s="35"/>
      <c r="J1" s="36" t="s">
        <v>163</v>
      </c>
      <c r="K1" s="36"/>
      <c r="L1" s="36"/>
    </row>
    <row r="2" spans="1:12" ht="6.75" customHeight="1" x14ac:dyDescent="0.25">
      <c r="A2" s="3"/>
      <c r="J2" s="4"/>
      <c r="K2" s="4"/>
      <c r="L2" s="4"/>
    </row>
    <row r="3" spans="1:12" ht="27" customHeight="1" x14ac:dyDescent="0.25">
      <c r="A3" s="39" t="s">
        <v>164</v>
      </c>
      <c r="B3" s="39"/>
      <c r="C3" s="39"/>
      <c r="D3" s="39"/>
      <c r="E3" s="39"/>
      <c r="F3" s="39"/>
      <c r="G3" s="39"/>
      <c r="H3" s="39"/>
      <c r="I3" s="39"/>
      <c r="J3" s="39"/>
      <c r="K3" s="39"/>
      <c r="L3" s="39"/>
    </row>
    <row r="4" spans="1:12" ht="15.75" x14ac:dyDescent="0.25">
      <c r="A4" s="40" t="s">
        <v>144</v>
      </c>
      <c r="B4" s="40"/>
      <c r="C4" s="40"/>
      <c r="D4" s="40"/>
      <c r="E4" s="40"/>
      <c r="F4" s="40"/>
      <c r="G4" s="40"/>
      <c r="H4" s="40"/>
      <c r="I4" s="40"/>
      <c r="J4" s="40"/>
      <c r="K4" s="40"/>
      <c r="L4" s="40"/>
    </row>
    <row r="5" spans="1:12" ht="107.25" customHeight="1" x14ac:dyDescent="0.25">
      <c r="A5" s="5" t="s">
        <v>0</v>
      </c>
      <c r="B5" s="5" t="s">
        <v>1</v>
      </c>
      <c r="C5" s="5" t="s">
        <v>2</v>
      </c>
      <c r="D5" s="5" t="s">
        <v>3</v>
      </c>
      <c r="E5" s="5" t="s">
        <v>4</v>
      </c>
      <c r="F5" s="5" t="s">
        <v>5</v>
      </c>
      <c r="G5" s="5" t="s">
        <v>6</v>
      </c>
      <c r="H5" s="5" t="s">
        <v>7</v>
      </c>
      <c r="I5" s="5" t="s">
        <v>8</v>
      </c>
      <c r="J5" s="5" t="s">
        <v>9</v>
      </c>
      <c r="K5" s="5" t="s">
        <v>10</v>
      </c>
      <c r="L5" s="5" t="s">
        <v>11</v>
      </c>
    </row>
    <row r="6" spans="1:12" ht="31.5" customHeight="1" x14ac:dyDescent="0.25">
      <c r="A6" s="6" t="s">
        <v>93</v>
      </c>
      <c r="B6" s="6" t="s">
        <v>94</v>
      </c>
      <c r="C6" s="6" t="s">
        <v>95</v>
      </c>
      <c r="D6" s="6" t="s">
        <v>96</v>
      </c>
      <c r="E6" s="6" t="s">
        <v>97</v>
      </c>
      <c r="F6" s="6" t="s">
        <v>98</v>
      </c>
      <c r="G6" s="6" t="s">
        <v>99</v>
      </c>
      <c r="H6" s="6" t="s">
        <v>100</v>
      </c>
      <c r="I6" s="7" t="s">
        <v>12</v>
      </c>
      <c r="J6" s="7" t="s">
        <v>13</v>
      </c>
      <c r="K6" s="6" t="s">
        <v>101</v>
      </c>
      <c r="L6" s="6" t="s">
        <v>102</v>
      </c>
    </row>
    <row r="7" spans="1:12" x14ac:dyDescent="0.25">
      <c r="A7" s="5" t="s">
        <v>14</v>
      </c>
      <c r="B7" s="5">
        <v>1</v>
      </c>
      <c r="C7" s="38" t="s">
        <v>15</v>
      </c>
      <c r="D7" s="38"/>
      <c r="E7" s="38"/>
      <c r="F7" s="38"/>
      <c r="G7" s="38"/>
      <c r="H7" s="38"/>
      <c r="I7" s="38"/>
      <c r="J7" s="38"/>
      <c r="K7" s="38"/>
      <c r="L7" s="38"/>
    </row>
    <row r="8" spans="1:12" ht="30" x14ac:dyDescent="0.25">
      <c r="A8" s="8">
        <v>1</v>
      </c>
      <c r="B8" s="9">
        <v>1001</v>
      </c>
      <c r="C8" s="10" t="s">
        <v>16</v>
      </c>
      <c r="D8" s="10" t="s">
        <v>126</v>
      </c>
      <c r="E8" s="8" t="s">
        <v>17</v>
      </c>
      <c r="F8" s="9" t="s">
        <v>138</v>
      </c>
      <c r="G8" s="11">
        <v>10500</v>
      </c>
      <c r="H8" s="11">
        <v>10500</v>
      </c>
      <c r="I8" s="11">
        <f t="shared" ref="I8:I24" si="0">H8-G8</f>
        <v>0</v>
      </c>
      <c r="J8" s="12">
        <f t="shared" ref="J8:J24" si="1">I8/G8</f>
        <v>0</v>
      </c>
      <c r="K8" s="10" t="s">
        <v>110</v>
      </c>
      <c r="L8" s="10"/>
    </row>
    <row r="9" spans="1:12" ht="30" x14ac:dyDescent="0.25">
      <c r="A9" s="13">
        <v>2</v>
      </c>
      <c r="B9" s="14">
        <v>1002</v>
      </c>
      <c r="C9" s="15" t="s">
        <v>18</v>
      </c>
      <c r="D9" s="15" t="s">
        <v>127</v>
      </c>
      <c r="E9" s="13" t="s">
        <v>17</v>
      </c>
      <c r="F9" s="14" t="s">
        <v>145</v>
      </c>
      <c r="G9" s="16">
        <v>18300</v>
      </c>
      <c r="H9" s="16">
        <v>18300</v>
      </c>
      <c r="I9" s="16">
        <f t="shared" si="0"/>
        <v>0</v>
      </c>
      <c r="J9" s="17">
        <f t="shared" si="1"/>
        <v>0</v>
      </c>
      <c r="K9" s="15" t="s">
        <v>110</v>
      </c>
      <c r="L9" s="15"/>
    </row>
    <row r="10" spans="1:12" ht="30" x14ac:dyDescent="0.25">
      <c r="A10" s="13">
        <v>3</v>
      </c>
      <c r="B10" s="14">
        <v>1003</v>
      </c>
      <c r="C10" s="15" t="s">
        <v>19</v>
      </c>
      <c r="D10" s="15"/>
      <c r="E10" s="13" t="s">
        <v>17</v>
      </c>
      <c r="F10" s="14" t="s">
        <v>166</v>
      </c>
      <c r="G10" s="16">
        <v>71700</v>
      </c>
      <c r="H10" s="16">
        <v>70400</v>
      </c>
      <c r="I10" s="16">
        <f t="shared" si="0"/>
        <v>-1300</v>
      </c>
      <c r="J10" s="17">
        <f t="shared" si="1"/>
        <v>-1.813110181311018E-2</v>
      </c>
      <c r="K10" s="15" t="s">
        <v>110</v>
      </c>
      <c r="L10" s="15"/>
    </row>
    <row r="11" spans="1:12" ht="30" x14ac:dyDescent="0.25">
      <c r="A11" s="13">
        <v>4</v>
      </c>
      <c r="B11" s="14">
        <v>1004</v>
      </c>
      <c r="C11" s="15" t="s">
        <v>20</v>
      </c>
      <c r="D11" s="15"/>
      <c r="E11" s="13" t="s">
        <v>17</v>
      </c>
      <c r="F11" s="14" t="s">
        <v>155</v>
      </c>
      <c r="G11" s="16">
        <v>139000</v>
      </c>
      <c r="H11" s="16">
        <v>136100</v>
      </c>
      <c r="I11" s="16">
        <f t="shared" si="0"/>
        <v>-2900</v>
      </c>
      <c r="J11" s="17">
        <f t="shared" si="1"/>
        <v>-2.0863309352517987E-2</v>
      </c>
      <c r="K11" s="15" t="s">
        <v>110</v>
      </c>
      <c r="L11" s="15"/>
    </row>
    <row r="12" spans="1:12" ht="30" x14ac:dyDescent="0.25">
      <c r="A12" s="13">
        <v>5</v>
      </c>
      <c r="B12" s="14">
        <v>1005</v>
      </c>
      <c r="C12" s="15" t="s">
        <v>21</v>
      </c>
      <c r="D12" s="15" t="s">
        <v>22</v>
      </c>
      <c r="E12" s="13" t="s">
        <v>17</v>
      </c>
      <c r="F12" s="14" t="s">
        <v>149</v>
      </c>
      <c r="G12" s="16">
        <v>253000</v>
      </c>
      <c r="H12" s="16">
        <v>253300</v>
      </c>
      <c r="I12" s="16">
        <f t="shared" si="0"/>
        <v>300</v>
      </c>
      <c r="J12" s="17">
        <f t="shared" si="1"/>
        <v>1.1857707509881424E-3</v>
      </c>
      <c r="K12" s="15" t="s">
        <v>110</v>
      </c>
      <c r="L12" s="15"/>
    </row>
    <row r="13" spans="1:12" ht="45" x14ac:dyDescent="0.25">
      <c r="A13" s="13">
        <v>6</v>
      </c>
      <c r="B13" s="14">
        <v>1006</v>
      </c>
      <c r="C13" s="15" t="s">
        <v>23</v>
      </c>
      <c r="D13" s="15" t="s">
        <v>24</v>
      </c>
      <c r="E13" s="13" t="s">
        <v>17</v>
      </c>
      <c r="F13" s="14" t="s">
        <v>150</v>
      </c>
      <c r="G13" s="16">
        <v>248500</v>
      </c>
      <c r="H13" s="16">
        <v>248500</v>
      </c>
      <c r="I13" s="16">
        <f t="shared" si="0"/>
        <v>0</v>
      </c>
      <c r="J13" s="17">
        <f t="shared" si="1"/>
        <v>0</v>
      </c>
      <c r="K13" s="15" t="s">
        <v>110</v>
      </c>
      <c r="L13" s="15"/>
    </row>
    <row r="14" spans="1:12" ht="45" x14ac:dyDescent="0.25">
      <c r="A14" s="13">
        <v>7</v>
      </c>
      <c r="B14" s="14">
        <v>1007</v>
      </c>
      <c r="C14" s="15" t="s">
        <v>25</v>
      </c>
      <c r="D14" s="15" t="s">
        <v>26</v>
      </c>
      <c r="E14" s="13" t="s">
        <v>17</v>
      </c>
      <c r="F14" s="14" t="s">
        <v>165</v>
      </c>
      <c r="G14" s="16">
        <v>118700</v>
      </c>
      <c r="H14" s="16">
        <v>117700</v>
      </c>
      <c r="I14" s="16">
        <f t="shared" si="0"/>
        <v>-1000</v>
      </c>
      <c r="J14" s="17">
        <f t="shared" si="1"/>
        <v>-8.4245998315080027E-3</v>
      </c>
      <c r="K14" s="15" t="s">
        <v>110</v>
      </c>
      <c r="L14" s="15"/>
    </row>
    <row r="15" spans="1:12" ht="45" x14ac:dyDescent="0.25">
      <c r="A15" s="13">
        <v>8</v>
      </c>
      <c r="B15" s="14">
        <v>1008</v>
      </c>
      <c r="C15" s="15" t="s">
        <v>27</v>
      </c>
      <c r="D15" s="15" t="s">
        <v>28</v>
      </c>
      <c r="E15" s="13" t="s">
        <v>17</v>
      </c>
      <c r="F15" s="14" t="s">
        <v>156</v>
      </c>
      <c r="G15" s="16">
        <v>72400</v>
      </c>
      <c r="H15" s="16">
        <v>72200</v>
      </c>
      <c r="I15" s="16">
        <f t="shared" si="0"/>
        <v>-200</v>
      </c>
      <c r="J15" s="17">
        <f t="shared" si="1"/>
        <v>-2.7624309392265192E-3</v>
      </c>
      <c r="K15" s="15" t="s">
        <v>110</v>
      </c>
      <c r="L15" s="15"/>
    </row>
    <row r="16" spans="1:12" ht="30" x14ac:dyDescent="0.25">
      <c r="A16" s="13">
        <v>9</v>
      </c>
      <c r="B16" s="14">
        <v>1009</v>
      </c>
      <c r="C16" s="15" t="s">
        <v>29</v>
      </c>
      <c r="D16" s="15" t="s">
        <v>30</v>
      </c>
      <c r="E16" s="13" t="s">
        <v>17</v>
      </c>
      <c r="F16" s="14" t="s">
        <v>157</v>
      </c>
      <c r="G16" s="16">
        <v>91300</v>
      </c>
      <c r="H16" s="16">
        <v>91200</v>
      </c>
      <c r="I16" s="16">
        <f t="shared" si="0"/>
        <v>-100</v>
      </c>
      <c r="J16" s="17">
        <f t="shared" si="1"/>
        <v>-1.0952902519167579E-3</v>
      </c>
      <c r="K16" s="15" t="s">
        <v>110</v>
      </c>
      <c r="L16" s="15"/>
    </row>
    <row r="17" spans="1:12" ht="30" x14ac:dyDescent="0.25">
      <c r="A17" s="13">
        <v>10</v>
      </c>
      <c r="B17" s="14">
        <v>1010</v>
      </c>
      <c r="C17" s="15" t="s">
        <v>31</v>
      </c>
      <c r="D17" s="15" t="s">
        <v>30</v>
      </c>
      <c r="E17" s="13" t="s">
        <v>17</v>
      </c>
      <c r="F17" s="14" t="s">
        <v>158</v>
      </c>
      <c r="G17" s="16">
        <v>55300</v>
      </c>
      <c r="H17" s="16">
        <v>55300</v>
      </c>
      <c r="I17" s="16">
        <f t="shared" si="0"/>
        <v>0</v>
      </c>
      <c r="J17" s="17">
        <f t="shared" si="1"/>
        <v>0</v>
      </c>
      <c r="K17" s="15" t="s">
        <v>110</v>
      </c>
      <c r="L17" s="15"/>
    </row>
    <row r="18" spans="1:12" ht="30" x14ac:dyDescent="0.25">
      <c r="A18" s="13">
        <v>11</v>
      </c>
      <c r="B18" s="14">
        <v>1011</v>
      </c>
      <c r="C18" s="15" t="s">
        <v>32</v>
      </c>
      <c r="D18" s="15" t="s">
        <v>33</v>
      </c>
      <c r="E18" s="13" t="s">
        <v>17</v>
      </c>
      <c r="F18" s="14" t="s">
        <v>128</v>
      </c>
      <c r="G18" s="16">
        <v>168600</v>
      </c>
      <c r="H18" s="16">
        <v>168400</v>
      </c>
      <c r="I18" s="16">
        <f t="shared" si="0"/>
        <v>-200</v>
      </c>
      <c r="J18" s="17">
        <f t="shared" si="1"/>
        <v>-1.1862396204033216E-3</v>
      </c>
      <c r="K18" s="15" t="s">
        <v>110</v>
      </c>
      <c r="L18" s="15"/>
    </row>
    <row r="19" spans="1:12" ht="30" x14ac:dyDescent="0.25">
      <c r="A19" s="13">
        <v>12</v>
      </c>
      <c r="B19" s="14">
        <v>1012</v>
      </c>
      <c r="C19" s="15" t="s">
        <v>34</v>
      </c>
      <c r="D19" s="15" t="s">
        <v>35</v>
      </c>
      <c r="E19" s="13" t="s">
        <v>17</v>
      </c>
      <c r="F19" s="14" t="s">
        <v>153</v>
      </c>
      <c r="G19" s="16">
        <v>10900</v>
      </c>
      <c r="H19" s="16">
        <v>11300</v>
      </c>
      <c r="I19" s="16">
        <f t="shared" si="0"/>
        <v>400</v>
      </c>
      <c r="J19" s="17">
        <f t="shared" si="1"/>
        <v>3.669724770642202E-2</v>
      </c>
      <c r="K19" s="15" t="s">
        <v>110</v>
      </c>
      <c r="L19" s="15"/>
    </row>
    <row r="20" spans="1:12" ht="30" x14ac:dyDescent="0.25">
      <c r="A20" s="13">
        <v>13</v>
      </c>
      <c r="B20" s="14">
        <v>1013</v>
      </c>
      <c r="C20" s="15" t="s">
        <v>36</v>
      </c>
      <c r="D20" s="15" t="s">
        <v>37</v>
      </c>
      <c r="E20" s="13" t="s">
        <v>17</v>
      </c>
      <c r="F20" s="14" t="s">
        <v>167</v>
      </c>
      <c r="G20" s="16">
        <v>11200</v>
      </c>
      <c r="H20" s="16">
        <v>11300</v>
      </c>
      <c r="I20" s="16">
        <f t="shared" si="0"/>
        <v>100</v>
      </c>
      <c r="J20" s="17">
        <f t="shared" si="1"/>
        <v>8.9285714285714281E-3</v>
      </c>
      <c r="K20" s="15" t="s">
        <v>110</v>
      </c>
      <c r="L20" s="15"/>
    </row>
    <row r="21" spans="1:12" ht="30" x14ac:dyDescent="0.25">
      <c r="A21" s="13">
        <v>14</v>
      </c>
      <c r="B21" s="14">
        <v>1014</v>
      </c>
      <c r="C21" s="15" t="s">
        <v>38</v>
      </c>
      <c r="D21" s="15" t="s">
        <v>39</v>
      </c>
      <c r="E21" s="13" t="s">
        <v>17</v>
      </c>
      <c r="F21" s="14" t="s">
        <v>168</v>
      </c>
      <c r="G21" s="16">
        <v>18500</v>
      </c>
      <c r="H21" s="16">
        <v>17700</v>
      </c>
      <c r="I21" s="16">
        <f t="shared" si="0"/>
        <v>-800</v>
      </c>
      <c r="J21" s="17">
        <f t="shared" si="1"/>
        <v>-4.3243243243243246E-2</v>
      </c>
      <c r="K21" s="15" t="s">
        <v>110</v>
      </c>
      <c r="L21" s="15"/>
    </row>
    <row r="22" spans="1:12" ht="30" x14ac:dyDescent="0.25">
      <c r="A22" s="13">
        <v>15</v>
      </c>
      <c r="B22" s="14">
        <v>1015</v>
      </c>
      <c r="C22" s="15" t="s">
        <v>40</v>
      </c>
      <c r="D22" s="15" t="s">
        <v>41</v>
      </c>
      <c r="E22" s="13" t="s">
        <v>17</v>
      </c>
      <c r="F22" s="14" t="s">
        <v>169</v>
      </c>
      <c r="G22" s="16">
        <v>16000</v>
      </c>
      <c r="H22" s="16">
        <v>14800</v>
      </c>
      <c r="I22" s="16">
        <f t="shared" si="0"/>
        <v>-1200</v>
      </c>
      <c r="J22" s="17">
        <f t="shared" si="1"/>
        <v>-7.4999999999999997E-2</v>
      </c>
      <c r="K22" s="15" t="s">
        <v>110</v>
      </c>
      <c r="L22" s="15"/>
    </row>
    <row r="23" spans="1:12" ht="30" x14ac:dyDescent="0.25">
      <c r="A23" s="13">
        <v>16</v>
      </c>
      <c r="B23" s="14">
        <v>1016</v>
      </c>
      <c r="C23" s="15" t="s">
        <v>42</v>
      </c>
      <c r="D23" s="15" t="s">
        <v>43</v>
      </c>
      <c r="E23" s="13" t="s">
        <v>17</v>
      </c>
      <c r="F23" s="14" t="s">
        <v>159</v>
      </c>
      <c r="G23" s="16">
        <v>134600</v>
      </c>
      <c r="H23" s="16">
        <v>135700</v>
      </c>
      <c r="I23" s="16">
        <f t="shared" si="0"/>
        <v>1100</v>
      </c>
      <c r="J23" s="17">
        <f t="shared" si="1"/>
        <v>8.1723625557206542E-3</v>
      </c>
      <c r="K23" s="15" t="s">
        <v>110</v>
      </c>
      <c r="L23" s="15"/>
    </row>
    <row r="24" spans="1:12" ht="45" x14ac:dyDescent="0.25">
      <c r="A24" s="18">
        <v>17</v>
      </c>
      <c r="B24" s="19">
        <v>1017</v>
      </c>
      <c r="C24" s="20" t="s">
        <v>44</v>
      </c>
      <c r="D24" s="21"/>
      <c r="E24" s="18" t="s">
        <v>17</v>
      </c>
      <c r="F24" s="19" t="s">
        <v>151</v>
      </c>
      <c r="G24" s="22">
        <v>25900</v>
      </c>
      <c r="H24" s="22">
        <v>25900</v>
      </c>
      <c r="I24" s="22">
        <f t="shared" si="0"/>
        <v>0</v>
      </c>
      <c r="J24" s="23">
        <f t="shared" si="1"/>
        <v>0</v>
      </c>
      <c r="K24" s="20" t="s">
        <v>110</v>
      </c>
      <c r="L24" s="20"/>
    </row>
    <row r="25" spans="1:12" x14ac:dyDescent="0.25">
      <c r="A25" s="5" t="s">
        <v>45</v>
      </c>
      <c r="B25" s="5">
        <v>2</v>
      </c>
      <c r="C25" s="38" t="s">
        <v>46</v>
      </c>
      <c r="D25" s="38"/>
      <c r="E25" s="38"/>
      <c r="F25" s="38"/>
      <c r="G25" s="38"/>
      <c r="H25" s="38"/>
      <c r="I25" s="38"/>
      <c r="J25" s="38"/>
      <c r="K25" s="38"/>
      <c r="L25" s="38"/>
    </row>
    <row r="26" spans="1:12" ht="30" x14ac:dyDescent="0.25">
      <c r="A26" s="8">
        <v>18</v>
      </c>
      <c r="B26" s="9">
        <v>2001</v>
      </c>
      <c r="C26" s="10" t="s">
        <v>47</v>
      </c>
      <c r="D26" s="24"/>
      <c r="E26" s="25"/>
      <c r="F26" s="9" t="s">
        <v>140</v>
      </c>
      <c r="G26" s="11">
        <v>13600</v>
      </c>
      <c r="H26" s="11">
        <v>13600</v>
      </c>
      <c r="I26" s="11">
        <f t="shared" ref="I26:I27" si="2">H26-G26</f>
        <v>0</v>
      </c>
      <c r="J26" s="12">
        <f t="shared" ref="J26:J27" si="3">I26/G26</f>
        <v>0</v>
      </c>
      <c r="K26" s="10" t="s">
        <v>110</v>
      </c>
      <c r="L26" s="10"/>
    </row>
    <row r="27" spans="1:12" ht="30" x14ac:dyDescent="0.25">
      <c r="A27" s="18">
        <v>19</v>
      </c>
      <c r="B27" s="19">
        <v>2002</v>
      </c>
      <c r="C27" s="20" t="s">
        <v>48</v>
      </c>
      <c r="D27" s="21"/>
      <c r="E27" s="26"/>
      <c r="F27" s="19" t="s">
        <v>162</v>
      </c>
      <c r="G27" s="22">
        <v>14300</v>
      </c>
      <c r="H27" s="22">
        <v>14300</v>
      </c>
      <c r="I27" s="22">
        <f t="shared" si="2"/>
        <v>0</v>
      </c>
      <c r="J27" s="23">
        <f t="shared" si="3"/>
        <v>0</v>
      </c>
      <c r="K27" s="20" t="s">
        <v>110</v>
      </c>
      <c r="L27" s="20"/>
    </row>
    <row r="28" spans="1:12" x14ac:dyDescent="0.25">
      <c r="A28" s="5" t="s">
        <v>49</v>
      </c>
      <c r="B28" s="5">
        <v>3</v>
      </c>
      <c r="C28" s="38" t="s">
        <v>50</v>
      </c>
      <c r="D28" s="38"/>
      <c r="E28" s="38"/>
      <c r="F28" s="38"/>
      <c r="G28" s="38"/>
      <c r="H28" s="38"/>
      <c r="I28" s="38"/>
      <c r="J28" s="38"/>
      <c r="K28" s="38"/>
      <c r="L28" s="38"/>
    </row>
    <row r="29" spans="1:12" ht="30" x14ac:dyDescent="0.25">
      <c r="A29" s="27">
        <v>20</v>
      </c>
      <c r="B29" s="28">
        <v>3001</v>
      </c>
      <c r="C29" s="29" t="s">
        <v>51</v>
      </c>
      <c r="D29" s="29" t="s">
        <v>114</v>
      </c>
      <c r="E29" s="27" t="s">
        <v>52</v>
      </c>
      <c r="F29" s="28" t="s">
        <v>152</v>
      </c>
      <c r="G29" s="30">
        <v>80100</v>
      </c>
      <c r="H29" s="30">
        <v>80100</v>
      </c>
      <c r="I29" s="30">
        <f t="shared" ref="I29:I47" si="4">H29-G29</f>
        <v>0</v>
      </c>
      <c r="J29" s="31">
        <f t="shared" ref="J29:J45" si="5">I29/G29</f>
        <v>0</v>
      </c>
      <c r="K29" s="29" t="s">
        <v>110</v>
      </c>
      <c r="L29" s="29"/>
    </row>
    <row r="30" spans="1:12" ht="30" x14ac:dyDescent="0.25">
      <c r="A30" s="13">
        <v>21</v>
      </c>
      <c r="B30" s="14">
        <v>3002</v>
      </c>
      <c r="C30" s="15" t="s">
        <v>53</v>
      </c>
      <c r="D30" s="15" t="s">
        <v>114</v>
      </c>
      <c r="E30" s="13" t="s">
        <v>52</v>
      </c>
      <c r="F30" s="14" t="s">
        <v>146</v>
      </c>
      <c r="G30" s="16">
        <v>83900</v>
      </c>
      <c r="H30" s="16">
        <v>83900</v>
      </c>
      <c r="I30" s="30">
        <f>H30-G30</f>
        <v>0</v>
      </c>
      <c r="J30" s="17">
        <f t="shared" si="5"/>
        <v>0</v>
      </c>
      <c r="K30" s="15" t="s">
        <v>110</v>
      </c>
      <c r="L30" s="15"/>
    </row>
    <row r="31" spans="1:12" ht="30" x14ac:dyDescent="0.25">
      <c r="A31" s="13">
        <v>22</v>
      </c>
      <c r="B31" s="14">
        <v>3003</v>
      </c>
      <c r="C31" s="15" t="s">
        <v>54</v>
      </c>
      <c r="D31" s="15" t="s">
        <v>114</v>
      </c>
      <c r="E31" s="13" t="s">
        <v>52</v>
      </c>
      <c r="F31" s="14" t="s">
        <v>139</v>
      </c>
      <c r="G31" s="16">
        <v>96100</v>
      </c>
      <c r="H31" s="16">
        <v>96100</v>
      </c>
      <c r="I31" s="30">
        <f>H31-G31</f>
        <v>0</v>
      </c>
      <c r="J31" s="17">
        <f t="shared" si="5"/>
        <v>0</v>
      </c>
      <c r="K31" s="15" t="s">
        <v>110</v>
      </c>
      <c r="L31" s="15"/>
    </row>
    <row r="32" spans="1:12" ht="30" x14ac:dyDescent="0.25">
      <c r="A32" s="13">
        <v>23</v>
      </c>
      <c r="B32" s="14">
        <v>3004</v>
      </c>
      <c r="C32" s="15" t="s">
        <v>55</v>
      </c>
      <c r="D32" s="15" t="s">
        <v>56</v>
      </c>
      <c r="E32" s="13" t="s">
        <v>17</v>
      </c>
      <c r="F32" s="14" t="s">
        <v>135</v>
      </c>
      <c r="G32" s="16">
        <f>14700</f>
        <v>14700</v>
      </c>
      <c r="H32" s="16">
        <v>14700</v>
      </c>
      <c r="I32" s="16">
        <f t="shared" si="4"/>
        <v>0</v>
      </c>
      <c r="J32" s="17">
        <f t="shared" si="5"/>
        <v>0</v>
      </c>
      <c r="K32" s="15" t="s">
        <v>110</v>
      </c>
      <c r="L32" s="15"/>
    </row>
    <row r="33" spans="1:12" ht="30" x14ac:dyDescent="0.25">
      <c r="A33" s="13">
        <v>24</v>
      </c>
      <c r="B33" s="14">
        <v>3005</v>
      </c>
      <c r="C33" s="15" t="s">
        <v>55</v>
      </c>
      <c r="D33" s="15" t="s">
        <v>57</v>
      </c>
      <c r="E33" s="13" t="s">
        <v>17</v>
      </c>
      <c r="F33" s="14" t="s">
        <v>134</v>
      </c>
      <c r="G33" s="16">
        <v>14400</v>
      </c>
      <c r="H33" s="16">
        <v>14400</v>
      </c>
      <c r="I33" s="16">
        <f t="shared" si="4"/>
        <v>0</v>
      </c>
      <c r="J33" s="17">
        <f t="shared" si="5"/>
        <v>0</v>
      </c>
      <c r="K33" s="15" t="s">
        <v>110</v>
      </c>
      <c r="L33" s="15"/>
    </row>
    <row r="34" spans="1:12" ht="30" x14ac:dyDescent="0.25">
      <c r="A34" s="13">
        <v>25</v>
      </c>
      <c r="B34" s="14">
        <v>3006</v>
      </c>
      <c r="C34" s="15" t="s">
        <v>58</v>
      </c>
      <c r="D34" s="15" t="s">
        <v>59</v>
      </c>
      <c r="E34" s="13" t="s">
        <v>17</v>
      </c>
      <c r="F34" s="14" t="s">
        <v>135</v>
      </c>
      <c r="G34" s="16">
        <v>14700</v>
      </c>
      <c r="H34" s="16">
        <v>14700</v>
      </c>
      <c r="I34" s="16">
        <f t="shared" si="4"/>
        <v>0</v>
      </c>
      <c r="J34" s="17">
        <f t="shared" si="5"/>
        <v>0</v>
      </c>
      <c r="K34" s="15" t="s">
        <v>110</v>
      </c>
      <c r="L34" s="15"/>
    </row>
    <row r="35" spans="1:12" ht="30" x14ac:dyDescent="0.25">
      <c r="A35" s="13">
        <v>26</v>
      </c>
      <c r="B35" s="14">
        <v>3007</v>
      </c>
      <c r="C35" s="15" t="s">
        <v>60</v>
      </c>
      <c r="D35" s="15" t="s">
        <v>61</v>
      </c>
      <c r="E35" s="13" t="s">
        <v>17</v>
      </c>
      <c r="F35" s="14" t="s">
        <v>124</v>
      </c>
      <c r="G35" s="16">
        <v>15200</v>
      </c>
      <c r="H35" s="16">
        <v>15200</v>
      </c>
      <c r="I35" s="16">
        <f t="shared" si="4"/>
        <v>0</v>
      </c>
      <c r="J35" s="17">
        <f t="shared" si="5"/>
        <v>0</v>
      </c>
      <c r="K35" s="15" t="s">
        <v>110</v>
      </c>
      <c r="L35" s="15"/>
    </row>
    <row r="36" spans="1:12" ht="30" x14ac:dyDescent="0.25">
      <c r="A36" s="13">
        <v>27</v>
      </c>
      <c r="B36" s="14">
        <v>3008</v>
      </c>
      <c r="C36" s="15" t="s">
        <v>62</v>
      </c>
      <c r="D36" s="15" t="s">
        <v>63</v>
      </c>
      <c r="E36" s="13" t="s">
        <v>17</v>
      </c>
      <c r="F36" s="14" t="s">
        <v>160</v>
      </c>
      <c r="G36" s="16">
        <v>14400</v>
      </c>
      <c r="H36" s="16">
        <v>14400</v>
      </c>
      <c r="I36" s="16">
        <f t="shared" si="4"/>
        <v>0</v>
      </c>
      <c r="J36" s="17">
        <f t="shared" si="5"/>
        <v>0</v>
      </c>
      <c r="K36" s="15" t="s">
        <v>110</v>
      </c>
      <c r="L36" s="15"/>
    </row>
    <row r="37" spans="1:12" ht="30" x14ac:dyDescent="0.25">
      <c r="A37" s="13">
        <v>28</v>
      </c>
      <c r="B37" s="14">
        <v>3009</v>
      </c>
      <c r="C37" s="15" t="s">
        <v>62</v>
      </c>
      <c r="D37" s="15" t="s">
        <v>64</v>
      </c>
      <c r="E37" s="13" t="s">
        <v>17</v>
      </c>
      <c r="F37" s="14" t="s">
        <v>136</v>
      </c>
      <c r="G37" s="16">
        <v>14500</v>
      </c>
      <c r="H37" s="16">
        <v>14500</v>
      </c>
      <c r="I37" s="16">
        <f t="shared" si="4"/>
        <v>0</v>
      </c>
      <c r="J37" s="17">
        <f t="shared" si="5"/>
        <v>0</v>
      </c>
      <c r="K37" s="15" t="s">
        <v>110</v>
      </c>
      <c r="L37" s="15"/>
    </row>
    <row r="38" spans="1:12" ht="30" x14ac:dyDescent="0.25">
      <c r="A38" s="13">
        <v>29</v>
      </c>
      <c r="B38" s="14">
        <v>3010</v>
      </c>
      <c r="C38" s="15" t="s">
        <v>65</v>
      </c>
      <c r="D38" s="15" t="s">
        <v>66</v>
      </c>
      <c r="E38" s="13" t="s">
        <v>17</v>
      </c>
      <c r="F38" s="14" t="s">
        <v>133</v>
      </c>
      <c r="G38" s="16">
        <f>14900</f>
        <v>14900</v>
      </c>
      <c r="H38" s="16">
        <v>14900</v>
      </c>
      <c r="I38" s="16">
        <f t="shared" si="4"/>
        <v>0</v>
      </c>
      <c r="J38" s="17">
        <f t="shared" si="5"/>
        <v>0</v>
      </c>
      <c r="K38" s="15" t="s">
        <v>110</v>
      </c>
      <c r="L38" s="15"/>
    </row>
    <row r="39" spans="1:12" ht="30" x14ac:dyDescent="0.25">
      <c r="A39" s="13">
        <v>30</v>
      </c>
      <c r="B39" s="14">
        <v>3011</v>
      </c>
      <c r="C39" s="15" t="s">
        <v>65</v>
      </c>
      <c r="D39" s="15" t="s">
        <v>67</v>
      </c>
      <c r="E39" s="13" t="s">
        <v>17</v>
      </c>
      <c r="F39" s="14" t="s">
        <v>137</v>
      </c>
      <c r="G39" s="16">
        <v>15100</v>
      </c>
      <c r="H39" s="16">
        <v>15100</v>
      </c>
      <c r="I39" s="16">
        <f t="shared" si="4"/>
        <v>0</v>
      </c>
      <c r="J39" s="17">
        <f t="shared" si="5"/>
        <v>0</v>
      </c>
      <c r="K39" s="15" t="s">
        <v>110</v>
      </c>
      <c r="L39" s="15"/>
    </row>
    <row r="40" spans="1:12" ht="30" x14ac:dyDescent="0.25">
      <c r="A40" s="13">
        <v>31</v>
      </c>
      <c r="B40" s="14">
        <v>3012</v>
      </c>
      <c r="C40" s="15" t="s">
        <v>65</v>
      </c>
      <c r="D40" s="15" t="s">
        <v>68</v>
      </c>
      <c r="E40" s="13" t="s">
        <v>17</v>
      </c>
      <c r="F40" s="14" t="s">
        <v>137</v>
      </c>
      <c r="G40" s="16">
        <v>15200</v>
      </c>
      <c r="H40" s="16">
        <v>15200</v>
      </c>
      <c r="I40" s="16">
        <f t="shared" si="4"/>
        <v>0</v>
      </c>
      <c r="J40" s="17">
        <f t="shared" si="5"/>
        <v>0</v>
      </c>
      <c r="K40" s="15" t="s">
        <v>110</v>
      </c>
      <c r="L40" s="15"/>
    </row>
    <row r="41" spans="1:12" ht="30" x14ac:dyDescent="0.25">
      <c r="A41" s="13">
        <v>32</v>
      </c>
      <c r="B41" s="14">
        <v>3013</v>
      </c>
      <c r="C41" s="15" t="s">
        <v>65</v>
      </c>
      <c r="D41" s="15" t="s">
        <v>69</v>
      </c>
      <c r="E41" s="13" t="s">
        <v>17</v>
      </c>
      <c r="F41" s="14" t="s">
        <v>131</v>
      </c>
      <c r="G41" s="16">
        <v>15000</v>
      </c>
      <c r="H41" s="16">
        <v>15000</v>
      </c>
      <c r="I41" s="16">
        <f t="shared" si="4"/>
        <v>0</v>
      </c>
      <c r="J41" s="17">
        <f>I41/G41</f>
        <v>0</v>
      </c>
      <c r="K41" s="15" t="s">
        <v>110</v>
      </c>
      <c r="L41" s="15"/>
    </row>
    <row r="42" spans="1:12" ht="30" x14ac:dyDescent="0.25">
      <c r="A42" s="13">
        <v>33</v>
      </c>
      <c r="B42" s="14">
        <v>3014</v>
      </c>
      <c r="C42" s="15" t="s">
        <v>65</v>
      </c>
      <c r="D42" s="15" t="s">
        <v>70</v>
      </c>
      <c r="E42" s="13" t="s">
        <v>17</v>
      </c>
      <c r="F42" s="14" t="s">
        <v>132</v>
      </c>
      <c r="G42" s="16">
        <v>15400</v>
      </c>
      <c r="H42" s="16">
        <v>15400</v>
      </c>
      <c r="I42" s="16">
        <f t="shared" si="4"/>
        <v>0</v>
      </c>
      <c r="J42" s="17">
        <f t="shared" si="5"/>
        <v>0</v>
      </c>
      <c r="K42" s="15" t="s">
        <v>110</v>
      </c>
      <c r="L42" s="15"/>
    </row>
    <row r="43" spans="1:12" ht="60" x14ac:dyDescent="0.25">
      <c r="A43" s="13">
        <v>34</v>
      </c>
      <c r="B43" s="14">
        <v>3015</v>
      </c>
      <c r="C43" s="15" t="s">
        <v>71</v>
      </c>
      <c r="D43" s="15" t="s">
        <v>72</v>
      </c>
      <c r="E43" s="13" t="s">
        <v>73</v>
      </c>
      <c r="F43" s="14" t="s">
        <v>141</v>
      </c>
      <c r="G43" s="16">
        <v>187600</v>
      </c>
      <c r="H43" s="16">
        <v>187600</v>
      </c>
      <c r="I43" s="16">
        <f t="shared" si="4"/>
        <v>0</v>
      </c>
      <c r="J43" s="17">
        <f t="shared" si="5"/>
        <v>0</v>
      </c>
      <c r="K43" s="15" t="s">
        <v>110</v>
      </c>
      <c r="L43" s="15"/>
    </row>
    <row r="44" spans="1:12" ht="60" x14ac:dyDescent="0.25">
      <c r="A44" s="13">
        <v>35</v>
      </c>
      <c r="B44" s="14">
        <v>3016</v>
      </c>
      <c r="C44" s="15" t="s">
        <v>74</v>
      </c>
      <c r="D44" s="15" t="s">
        <v>72</v>
      </c>
      <c r="E44" s="13" t="s">
        <v>73</v>
      </c>
      <c r="F44" s="14" t="s">
        <v>142</v>
      </c>
      <c r="G44" s="16">
        <v>531400</v>
      </c>
      <c r="H44" s="16">
        <v>531400</v>
      </c>
      <c r="I44" s="16">
        <f t="shared" si="4"/>
        <v>0</v>
      </c>
      <c r="J44" s="17">
        <f t="shared" si="5"/>
        <v>0</v>
      </c>
      <c r="K44" s="15" t="s">
        <v>110</v>
      </c>
      <c r="L44" s="15"/>
    </row>
    <row r="45" spans="1:12" ht="60" x14ac:dyDescent="0.25">
      <c r="A45" s="13">
        <v>36</v>
      </c>
      <c r="B45" s="14">
        <v>3017</v>
      </c>
      <c r="C45" s="15" t="s">
        <v>75</v>
      </c>
      <c r="D45" s="15" t="s">
        <v>72</v>
      </c>
      <c r="E45" s="13" t="s">
        <v>73</v>
      </c>
      <c r="F45" s="14" t="s">
        <v>143</v>
      </c>
      <c r="G45" s="16">
        <v>160300</v>
      </c>
      <c r="H45" s="16">
        <v>160300</v>
      </c>
      <c r="I45" s="16">
        <f t="shared" si="4"/>
        <v>0</v>
      </c>
      <c r="J45" s="17">
        <f t="shared" si="5"/>
        <v>0</v>
      </c>
      <c r="K45" s="15" t="s">
        <v>110</v>
      </c>
      <c r="L45" s="15"/>
    </row>
    <row r="46" spans="1:12" ht="60" x14ac:dyDescent="0.25">
      <c r="A46" s="13">
        <v>37</v>
      </c>
      <c r="B46" s="14">
        <v>3018</v>
      </c>
      <c r="C46" s="15" t="s">
        <v>76</v>
      </c>
      <c r="D46" s="15" t="s">
        <v>77</v>
      </c>
      <c r="E46" s="13" t="s">
        <v>78</v>
      </c>
      <c r="F46" s="14" t="s">
        <v>161</v>
      </c>
      <c r="G46" s="16">
        <v>955</v>
      </c>
      <c r="H46" s="16">
        <v>955</v>
      </c>
      <c r="I46" s="16">
        <f t="shared" si="4"/>
        <v>0</v>
      </c>
      <c r="J46" s="17">
        <f>I46/G46</f>
        <v>0</v>
      </c>
      <c r="K46" s="15" t="s">
        <v>110</v>
      </c>
      <c r="L46" s="15"/>
    </row>
    <row r="47" spans="1:12" ht="30" x14ac:dyDescent="0.25">
      <c r="A47" s="18">
        <v>38</v>
      </c>
      <c r="B47" s="19">
        <v>3019</v>
      </c>
      <c r="C47" s="20" t="s">
        <v>79</v>
      </c>
      <c r="D47" s="20" t="s">
        <v>103</v>
      </c>
      <c r="E47" s="18" t="s">
        <v>104</v>
      </c>
      <c r="F47" s="19" t="s">
        <v>154</v>
      </c>
      <c r="G47" s="22">
        <v>440000</v>
      </c>
      <c r="H47" s="22">
        <v>440000</v>
      </c>
      <c r="I47" s="22">
        <f t="shared" si="4"/>
        <v>0</v>
      </c>
      <c r="J47" s="23">
        <f>I47/G47</f>
        <v>0</v>
      </c>
      <c r="K47" s="33" t="s">
        <v>105</v>
      </c>
      <c r="L47" s="20"/>
    </row>
    <row r="48" spans="1:12" x14ac:dyDescent="0.25">
      <c r="A48" s="5" t="s">
        <v>80</v>
      </c>
      <c r="B48" s="5">
        <v>4</v>
      </c>
      <c r="C48" s="38" t="s">
        <v>81</v>
      </c>
      <c r="D48" s="38"/>
      <c r="E48" s="38"/>
      <c r="F48" s="38"/>
      <c r="G48" s="38"/>
      <c r="H48" s="38"/>
      <c r="I48" s="38"/>
      <c r="J48" s="38"/>
      <c r="K48" s="38"/>
      <c r="L48" s="38"/>
    </row>
    <row r="49" spans="1:12" ht="75" x14ac:dyDescent="0.25">
      <c r="A49" s="8">
        <v>39</v>
      </c>
      <c r="B49" s="9">
        <v>4001</v>
      </c>
      <c r="C49" s="10" t="s">
        <v>82</v>
      </c>
      <c r="D49" s="10" t="s">
        <v>120</v>
      </c>
      <c r="E49" s="8" t="s">
        <v>113</v>
      </c>
      <c r="F49" s="9">
        <v>107000</v>
      </c>
      <c r="G49" s="11">
        <v>107000</v>
      </c>
      <c r="H49" s="11">
        <v>107000</v>
      </c>
      <c r="I49" s="10">
        <f t="shared" ref="I49:I50" si="6">H49-G49</f>
        <v>0</v>
      </c>
      <c r="J49" s="10">
        <f t="shared" ref="J49:J50" si="7">I49/G49</f>
        <v>0</v>
      </c>
      <c r="K49" s="32" t="s">
        <v>105</v>
      </c>
      <c r="L49" s="10" t="s">
        <v>119</v>
      </c>
    </row>
    <row r="50" spans="1:12" ht="75" x14ac:dyDescent="0.25">
      <c r="A50" s="18">
        <v>40</v>
      </c>
      <c r="B50" s="19">
        <v>4002</v>
      </c>
      <c r="C50" s="20" t="s">
        <v>83</v>
      </c>
      <c r="D50" s="20" t="s">
        <v>111</v>
      </c>
      <c r="E50" s="18" t="s">
        <v>113</v>
      </c>
      <c r="F50" s="19" t="s">
        <v>112</v>
      </c>
      <c r="G50" s="22">
        <v>36667</v>
      </c>
      <c r="H50" s="22">
        <v>36667</v>
      </c>
      <c r="I50" s="22">
        <f t="shared" si="6"/>
        <v>0</v>
      </c>
      <c r="J50" s="20">
        <f t="shared" si="7"/>
        <v>0</v>
      </c>
      <c r="K50" s="20" t="s">
        <v>110</v>
      </c>
      <c r="L50" s="20"/>
    </row>
    <row r="51" spans="1:12" x14ac:dyDescent="0.25">
      <c r="A51" s="5" t="s">
        <v>0</v>
      </c>
      <c r="B51" s="5">
        <v>5</v>
      </c>
      <c r="C51" s="38" t="s">
        <v>84</v>
      </c>
      <c r="D51" s="38"/>
      <c r="E51" s="38"/>
      <c r="F51" s="38"/>
      <c r="G51" s="38"/>
      <c r="H51" s="38"/>
      <c r="I51" s="38"/>
      <c r="J51" s="38"/>
      <c r="K51" s="38"/>
      <c r="L51" s="38"/>
    </row>
    <row r="52" spans="1:12" ht="30" x14ac:dyDescent="0.25">
      <c r="A52" s="8">
        <v>41</v>
      </c>
      <c r="B52" s="9">
        <v>5001</v>
      </c>
      <c r="C52" s="10" t="s">
        <v>85</v>
      </c>
      <c r="D52" s="10"/>
      <c r="E52" s="8" t="s">
        <v>116</v>
      </c>
      <c r="F52" s="9" t="s">
        <v>130</v>
      </c>
      <c r="G52" s="11">
        <v>4000</v>
      </c>
      <c r="H52" s="11">
        <v>4000</v>
      </c>
      <c r="I52" s="11">
        <f>H52-G52</f>
        <v>0</v>
      </c>
      <c r="J52" s="12">
        <f>I52/G52</f>
        <v>0</v>
      </c>
      <c r="K52" s="10" t="s">
        <v>110</v>
      </c>
      <c r="L52" s="10"/>
    </row>
    <row r="53" spans="1:12" ht="30" x14ac:dyDescent="0.25">
      <c r="A53" s="13">
        <v>42</v>
      </c>
      <c r="B53" s="14">
        <v>5002</v>
      </c>
      <c r="C53" s="15" t="s">
        <v>86</v>
      </c>
      <c r="D53" s="15"/>
      <c r="E53" s="13" t="s">
        <v>116</v>
      </c>
      <c r="F53" s="14" t="s">
        <v>147</v>
      </c>
      <c r="G53" s="16">
        <v>40000</v>
      </c>
      <c r="H53" s="16">
        <v>40000</v>
      </c>
      <c r="I53" s="16">
        <f>H53-G53</f>
        <v>0</v>
      </c>
      <c r="J53" s="17">
        <f>I53/G53</f>
        <v>0</v>
      </c>
      <c r="K53" s="15" t="s">
        <v>110</v>
      </c>
      <c r="L53" s="15"/>
    </row>
    <row r="54" spans="1:12" ht="60" x14ac:dyDescent="0.25">
      <c r="A54" s="13">
        <v>43</v>
      </c>
      <c r="B54" s="14">
        <v>5003</v>
      </c>
      <c r="C54" s="15" t="s">
        <v>87</v>
      </c>
      <c r="D54" s="15" t="s">
        <v>108</v>
      </c>
      <c r="E54" s="13" t="s">
        <v>115</v>
      </c>
      <c r="F54" s="14" t="s">
        <v>148</v>
      </c>
      <c r="G54" s="16">
        <v>75000</v>
      </c>
      <c r="H54" s="16">
        <v>75000</v>
      </c>
      <c r="I54" s="16">
        <f>H54-G54</f>
        <v>0</v>
      </c>
      <c r="J54" s="17">
        <f>I54/G54</f>
        <v>0</v>
      </c>
      <c r="K54" s="34" t="s">
        <v>105</v>
      </c>
      <c r="L54" s="15"/>
    </row>
    <row r="55" spans="1:12" ht="45" x14ac:dyDescent="0.25">
      <c r="A55" s="18">
        <v>44</v>
      </c>
      <c r="B55" s="19">
        <v>5004</v>
      </c>
      <c r="C55" s="20" t="s">
        <v>88</v>
      </c>
      <c r="D55" s="20" t="s">
        <v>109</v>
      </c>
      <c r="E55" s="18" t="s">
        <v>117</v>
      </c>
      <c r="F55" s="19" t="s">
        <v>129</v>
      </c>
      <c r="G55" s="22">
        <v>15500</v>
      </c>
      <c r="H55" s="22">
        <v>15500</v>
      </c>
      <c r="I55" s="22">
        <f>H55-G55</f>
        <v>0</v>
      </c>
      <c r="J55" s="23">
        <f>I55/G55</f>
        <v>0</v>
      </c>
      <c r="K55" s="33" t="s">
        <v>105</v>
      </c>
      <c r="L55" s="20"/>
    </row>
    <row r="56" spans="1:12" x14ac:dyDescent="0.25">
      <c r="A56" s="5" t="s">
        <v>89</v>
      </c>
      <c r="B56" s="5">
        <v>6</v>
      </c>
      <c r="C56" s="38" t="s">
        <v>90</v>
      </c>
      <c r="D56" s="38"/>
      <c r="E56" s="38"/>
      <c r="F56" s="38"/>
      <c r="G56" s="38"/>
      <c r="H56" s="38"/>
      <c r="I56" s="38"/>
      <c r="J56" s="38"/>
      <c r="K56" s="38"/>
      <c r="L56" s="38"/>
    </row>
    <row r="57" spans="1:12" ht="135" x14ac:dyDescent="0.25">
      <c r="A57" s="8">
        <v>45</v>
      </c>
      <c r="B57" s="9">
        <v>6001</v>
      </c>
      <c r="C57" s="10" t="s">
        <v>91</v>
      </c>
      <c r="D57" s="10" t="s">
        <v>106</v>
      </c>
      <c r="E57" s="8" t="s">
        <v>118</v>
      </c>
      <c r="F57" s="9">
        <v>65000</v>
      </c>
      <c r="G57" s="11">
        <v>65000</v>
      </c>
      <c r="H57" s="11">
        <v>65000</v>
      </c>
      <c r="I57" s="10">
        <f t="shared" ref="I57:I58" si="8">H57-G57</f>
        <v>0</v>
      </c>
      <c r="J57" s="10">
        <f t="shared" ref="J57:J58" si="9">I57/G57</f>
        <v>0</v>
      </c>
      <c r="K57" s="10" t="s">
        <v>123</v>
      </c>
      <c r="L57" s="10" t="s">
        <v>122</v>
      </c>
    </row>
    <row r="58" spans="1:12" ht="135" x14ac:dyDescent="0.25">
      <c r="A58" s="18">
        <v>46</v>
      </c>
      <c r="B58" s="19">
        <v>6002</v>
      </c>
      <c r="C58" s="20" t="s">
        <v>92</v>
      </c>
      <c r="D58" s="20" t="s">
        <v>107</v>
      </c>
      <c r="E58" s="18" t="s">
        <v>118</v>
      </c>
      <c r="F58" s="19">
        <v>70000</v>
      </c>
      <c r="G58" s="22">
        <v>70000</v>
      </c>
      <c r="H58" s="22">
        <v>70000</v>
      </c>
      <c r="I58" s="20">
        <f t="shared" si="8"/>
        <v>0</v>
      </c>
      <c r="J58" s="20">
        <f t="shared" si="9"/>
        <v>0</v>
      </c>
      <c r="K58" s="20" t="s">
        <v>123</v>
      </c>
      <c r="L58" s="20" t="s">
        <v>121</v>
      </c>
    </row>
    <row r="59" spans="1:12" ht="15.75" x14ac:dyDescent="0.25">
      <c r="A59" s="37"/>
      <c r="B59" s="37"/>
      <c r="C59" s="37"/>
      <c r="D59" s="37"/>
      <c r="E59" s="37"/>
      <c r="F59" s="37"/>
      <c r="G59" s="37"/>
      <c r="H59" s="37"/>
      <c r="I59" s="37"/>
      <c r="J59" s="37"/>
      <c r="K59" s="37"/>
      <c r="L59" s="37"/>
    </row>
    <row r="60" spans="1:12" ht="99.75" customHeight="1" x14ac:dyDescent="0.25">
      <c r="A60" s="35"/>
      <c r="B60" s="35"/>
      <c r="C60" s="35"/>
      <c r="D60" s="35"/>
      <c r="E60" s="35"/>
      <c r="F60" s="35"/>
      <c r="G60" s="35"/>
      <c r="H60" s="35"/>
      <c r="I60" s="35"/>
      <c r="J60" s="35"/>
      <c r="K60" s="35"/>
      <c r="L60" s="35"/>
    </row>
    <row r="61" spans="1:12" ht="47.25" customHeight="1" x14ac:dyDescent="0.25">
      <c r="A61" s="42"/>
      <c r="B61" s="41"/>
      <c r="C61" s="41"/>
      <c r="D61" s="41"/>
      <c r="E61" s="41"/>
      <c r="F61" s="41"/>
      <c r="G61" s="41"/>
      <c r="H61" s="41"/>
      <c r="I61" s="41"/>
      <c r="J61" s="41"/>
      <c r="K61" s="41"/>
      <c r="L61" s="41"/>
    </row>
    <row r="62" spans="1:12" ht="82.5" customHeight="1" x14ac:dyDescent="0.25">
      <c r="A62" s="42"/>
      <c r="B62" s="41"/>
      <c r="C62" s="41"/>
      <c r="D62" s="41"/>
      <c r="E62" s="41"/>
      <c r="F62" s="41"/>
      <c r="G62" s="41"/>
      <c r="H62" s="41"/>
      <c r="I62" s="41"/>
      <c r="J62" s="41"/>
      <c r="K62" s="41"/>
      <c r="L62" s="41"/>
    </row>
    <row r="63" spans="1:12" ht="50.25" customHeight="1" x14ac:dyDescent="0.25">
      <c r="A63" s="41"/>
      <c r="B63" s="41"/>
      <c r="C63" s="41"/>
      <c r="D63" s="41"/>
      <c r="E63" s="41"/>
      <c r="F63" s="41"/>
      <c r="G63" s="41"/>
      <c r="H63" s="41"/>
      <c r="I63" s="41"/>
      <c r="J63" s="41"/>
      <c r="K63" s="41"/>
      <c r="L63" s="41"/>
    </row>
    <row r="64" spans="1:12" ht="20.25" customHeight="1" x14ac:dyDescent="0.25">
      <c r="A64" s="35"/>
      <c r="B64" s="35"/>
      <c r="C64" s="35"/>
      <c r="D64" s="35"/>
      <c r="E64" s="35"/>
      <c r="F64" s="35"/>
      <c r="G64" s="35"/>
      <c r="H64" s="35"/>
      <c r="I64" s="35"/>
      <c r="J64" s="35"/>
      <c r="K64" s="35"/>
      <c r="L64" s="35"/>
    </row>
    <row r="65" spans="1:12" ht="58.5" customHeight="1" x14ac:dyDescent="0.25">
      <c r="A65" s="42"/>
      <c r="B65" s="41"/>
      <c r="C65" s="41"/>
      <c r="D65" s="41"/>
      <c r="E65" s="41"/>
      <c r="F65" s="41"/>
      <c r="G65" s="41"/>
      <c r="H65" s="41"/>
      <c r="I65" s="41"/>
      <c r="J65" s="41"/>
      <c r="K65" s="41"/>
      <c r="L65" s="41"/>
    </row>
    <row r="66" spans="1:12" ht="105" customHeight="1" x14ac:dyDescent="0.25">
      <c r="A66" s="41"/>
      <c r="B66" s="41"/>
      <c r="C66" s="41"/>
      <c r="D66" s="41"/>
      <c r="E66" s="41"/>
      <c r="F66" s="41"/>
      <c r="G66" s="41"/>
      <c r="H66" s="41"/>
      <c r="I66" s="41"/>
      <c r="J66" s="41"/>
      <c r="K66" s="41"/>
      <c r="L66" s="41"/>
    </row>
    <row r="67" spans="1:12" ht="15.75" customHeight="1" x14ac:dyDescent="0.25">
      <c r="A67" s="35"/>
      <c r="B67" s="35"/>
      <c r="C67" s="35"/>
      <c r="D67" s="35"/>
      <c r="E67" s="35"/>
      <c r="F67" s="35"/>
      <c r="G67" s="35"/>
      <c r="H67" s="35"/>
      <c r="I67" s="35"/>
      <c r="J67" s="35"/>
      <c r="K67" s="35"/>
      <c r="L67" s="35"/>
    </row>
    <row r="68" spans="1:12" ht="35.25" customHeight="1" x14ac:dyDescent="0.25">
      <c r="A68" s="42"/>
      <c r="B68" s="41"/>
      <c r="C68" s="41"/>
      <c r="D68" s="41"/>
      <c r="E68" s="41"/>
      <c r="F68" s="41"/>
      <c r="G68" s="41"/>
      <c r="H68" s="41"/>
      <c r="I68" s="41"/>
      <c r="J68" s="41"/>
      <c r="K68" s="41"/>
      <c r="L68" s="41"/>
    </row>
    <row r="69" spans="1:12" ht="15" customHeight="1" x14ac:dyDescent="0.25">
      <c r="A69" s="42"/>
      <c r="B69" s="41"/>
      <c r="C69" s="41"/>
      <c r="D69" s="41"/>
      <c r="E69" s="41"/>
      <c r="F69" s="41"/>
      <c r="G69" s="41"/>
      <c r="H69" s="41"/>
      <c r="I69" s="41"/>
      <c r="J69" s="41"/>
      <c r="K69" s="41"/>
      <c r="L69" s="41"/>
    </row>
    <row r="70" spans="1:12" ht="22.5" customHeight="1" x14ac:dyDescent="0.25">
      <c r="A70" s="35"/>
      <c r="B70" s="35"/>
      <c r="C70" s="35"/>
      <c r="D70" s="35"/>
      <c r="E70" s="35"/>
      <c r="F70" s="35"/>
      <c r="G70" s="35"/>
      <c r="H70" s="35"/>
      <c r="I70" s="35"/>
      <c r="J70" s="35"/>
      <c r="K70" s="35"/>
      <c r="L70" s="35"/>
    </row>
  </sheetData>
  <mergeCells count="22">
    <mergeCell ref="A63:L63"/>
    <mergeCell ref="A66:L66"/>
    <mergeCell ref="A70:L70"/>
    <mergeCell ref="A69:L69"/>
    <mergeCell ref="A61:L61"/>
    <mergeCell ref="A62:L62"/>
    <mergeCell ref="A64:L64"/>
    <mergeCell ref="A65:L65"/>
    <mergeCell ref="A67:L67"/>
    <mergeCell ref="A68:L68"/>
    <mergeCell ref="A1:D1"/>
    <mergeCell ref="J1:L1"/>
    <mergeCell ref="A60:L60"/>
    <mergeCell ref="A59:L59"/>
    <mergeCell ref="C56:L56"/>
    <mergeCell ref="A3:L3"/>
    <mergeCell ref="A4:L4"/>
    <mergeCell ref="C28:L28"/>
    <mergeCell ref="C48:L48"/>
    <mergeCell ref="C51:L51"/>
    <mergeCell ref="C7:L7"/>
    <mergeCell ref="C25:L25"/>
  </mergeCells>
  <pageMargins left="0.43307086614173229" right="0.31496062992125984" top="0.55118110236220474" bottom="0.35433070866141736" header="0.31496062992125984" footer="0.31496062992125984"/>
  <pageSetup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7332CBD4C0FA428CCC32F8E0F574B4" ma:contentTypeVersion="2" ma:contentTypeDescription="Create a new document." ma:contentTypeScope="" ma:versionID="6f33e93a3cd32cc69eabefdbabb68b3a">
  <xsd:schema xmlns:xsd="http://www.w3.org/2001/XMLSchema" xmlns:xs="http://www.w3.org/2001/XMLSchema" xmlns:p="http://schemas.microsoft.com/office/2006/metadata/properties" xmlns:ns1="http://schemas.microsoft.com/sharepoint/v3" xmlns:ns2="3b18e9ca-1eae-4240-a1da-bb33dbc728b9" targetNamespace="http://schemas.microsoft.com/office/2006/metadata/properties" ma:root="true" ma:fieldsID="fef37db473fe6e2ce9c3107ced73f119" ns1:_="" ns2:_="">
    <xsd:import namespace="http://schemas.microsoft.com/sharepoint/v3"/>
    <xsd:import namespace="3b18e9ca-1eae-4240-a1da-bb33dbc728b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8e9ca-1eae-4240-a1da-bb33dbc728b9"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D283AA90-DEA7-44CA-92E9-73179D064312}"/>
</file>

<file path=customXml/itemProps2.xml><?xml version="1.0" encoding="utf-8"?>
<ds:datastoreItem xmlns:ds="http://schemas.openxmlformats.org/officeDocument/2006/customXml" ds:itemID="{B7915194-F23C-4909-ACA6-4BB7038857E2}"/>
</file>

<file path=customXml/itemProps3.xml><?xml version="1.0" encoding="utf-8"?>
<ds:datastoreItem xmlns:ds="http://schemas.openxmlformats.org/officeDocument/2006/customXml" ds:itemID="{096FFD1E-E6F8-4616-952C-159991DA88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Sheet1</vt:lpstr>
      <vt:lpstr>Sheet1!chuong_pl_2_name</vt:lpstr>
      <vt:lpstr>Sheet1!tc_19</vt:lpstr>
      <vt:lpstr>Sheet1!tc_21</vt:lpstr>
      <vt:lpstr>Sheet1!tc_22</vt:lpstr>
      <vt:lpstr>Sheet1!tc_24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2025-04-29T03:24:03Z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0x010100327332CBD4C0FA428CCC32F8E0F574B4</vt:lpwstr>
  </property>
</Properties>
</file>